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115" windowHeight="6975" activeTab="3"/>
  </bookViews>
  <sheets>
    <sheet name="Navigation" sheetId="3" r:id="rId1"/>
    <sheet name="Strains" sheetId="2" r:id="rId2"/>
    <sheet name="980033" sheetId="1" r:id="rId3"/>
    <sheet name="Setup" sheetId="4" r:id="rId4"/>
  </sheets>
  <externalReferences>
    <externalReference r:id="rId5"/>
  </externalReferences>
  <definedNames>
    <definedName name="solver_adj" localSheetId="2" hidden="1">'980033'!$G$555:$J$555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'980033'!$H$558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I16" i="4"/>
  <c r="P16" s="1"/>
  <c r="F594" i="1"/>
  <c r="G594" l="1"/>
  <c r="F593"/>
  <c r="G593" l="1"/>
  <c r="F592"/>
  <c r="G592" l="1"/>
  <c r="F591"/>
  <c r="G591" l="1"/>
  <c r="F590"/>
  <c r="G590" l="1"/>
  <c r="F589"/>
  <c r="G589" l="1"/>
  <c r="F588"/>
  <c r="G588" l="1"/>
  <c r="F587"/>
  <c r="G587" l="1"/>
  <c r="F586"/>
  <c r="G586" l="1"/>
  <c r="F585"/>
  <c r="G585" l="1"/>
  <c r="F584"/>
  <c r="G584" l="1"/>
  <c r="F583"/>
  <c r="G583" l="1"/>
  <c r="F582"/>
  <c r="G582" l="1"/>
  <c r="F581"/>
  <c r="G581" l="1"/>
  <c r="F580"/>
  <c r="G580" l="1"/>
  <c r="F579"/>
  <c r="G579" l="1"/>
  <c r="F578"/>
  <c r="G578" l="1"/>
  <c r="F577"/>
  <c r="G577" l="1"/>
  <c r="F576"/>
  <c r="G576" l="1"/>
  <c r="F575"/>
  <c r="G575" l="1"/>
  <c r="F574"/>
  <c r="G574" l="1"/>
  <c r="F573"/>
  <c r="G573" l="1"/>
  <c r="F572"/>
  <c r="G572" l="1"/>
  <c r="F571"/>
  <c r="G571" l="1"/>
  <c r="F570"/>
  <c r="G570" l="1"/>
  <c r="F569"/>
  <c r="G569" l="1"/>
  <c r="F568"/>
  <c r="G568" l="1"/>
  <c r="F567"/>
  <c r="G567" l="1"/>
  <c r="F566"/>
  <c r="G566" l="1"/>
  <c r="F565"/>
  <c r="G565" l="1"/>
  <c r="F564"/>
  <c r="G564" l="1"/>
  <c r="F563"/>
  <c r="G563" l="1"/>
  <c r="F562"/>
  <c r="G562" l="1"/>
  <c r="F561"/>
  <c r="G561" l="1"/>
  <c r="F560"/>
  <c r="G560" l="1"/>
  <c r="F559"/>
  <c r="G559" l="1"/>
  <c r="F558"/>
  <c r="G558" l="1"/>
  <c r="H558" s="1"/>
  <c r="M12" i="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V7" i="4"/>
  <c r="V8"/>
  <c r="V9"/>
  <c r="V10"/>
  <c r="V11"/>
  <c r="V12"/>
  <c r="V6"/>
  <c r="U7"/>
  <c r="U8"/>
  <c r="U9"/>
  <c r="U10"/>
  <c r="U11"/>
  <c r="U12"/>
  <c r="U6"/>
  <c r="T7"/>
  <c r="T8"/>
  <c r="T9"/>
  <c r="T10"/>
  <c r="T11"/>
  <c r="T12"/>
  <c r="T6"/>
  <c r="I15" l="1"/>
  <c r="I14"/>
  <c r="I13"/>
  <c r="I12"/>
  <c r="I11"/>
  <c r="F540" i="1"/>
  <c r="G540" l="1"/>
  <c r="F539"/>
  <c r="G539" l="1"/>
  <c r="F538"/>
  <c r="G538" l="1"/>
  <c r="F537"/>
  <c r="G537" l="1"/>
  <c r="F536"/>
  <c r="G536" l="1"/>
  <c r="F535"/>
  <c r="G535" l="1"/>
  <c r="F534"/>
  <c r="G534" l="1"/>
  <c r="F533"/>
  <c r="G533" l="1"/>
  <c r="F532"/>
  <c r="G532" l="1"/>
  <c r="F531"/>
  <c r="G531" l="1"/>
  <c r="F530"/>
  <c r="G530" l="1"/>
  <c r="F529"/>
  <c r="G529" l="1"/>
  <c r="F528"/>
  <c r="G528" l="1"/>
  <c r="F527"/>
  <c r="G527" l="1"/>
  <c r="F526"/>
  <c r="G526" l="1"/>
  <c r="F525"/>
  <c r="G525" l="1"/>
  <c r="F524"/>
  <c r="G524" l="1"/>
  <c r="F523"/>
  <c r="G523" l="1"/>
  <c r="F522"/>
  <c r="G522" l="1"/>
  <c r="F521"/>
  <c r="G521" l="1"/>
  <c r="F520"/>
  <c r="G520" l="1"/>
  <c r="F519"/>
  <c r="G519" l="1"/>
  <c r="F518"/>
  <c r="G518" l="1"/>
  <c r="F517"/>
  <c r="G517" l="1"/>
  <c r="F516"/>
  <c r="G516" l="1"/>
  <c r="F515"/>
  <c r="G515" l="1"/>
  <c r="F514"/>
  <c r="G514" l="1"/>
  <c r="F513"/>
  <c r="G513" l="1"/>
  <c r="F512"/>
  <c r="G512" l="1"/>
  <c r="F511"/>
  <c r="G511" l="1"/>
  <c r="F510"/>
  <c r="G510" l="1"/>
  <c r="F509"/>
  <c r="G509" l="1"/>
  <c r="F508"/>
  <c r="G508" l="1"/>
  <c r="F507"/>
  <c r="G507" l="1"/>
  <c r="F506"/>
  <c r="G506" l="1"/>
  <c r="F505"/>
  <c r="G505" l="1"/>
  <c r="F504"/>
  <c r="G504" l="1"/>
  <c r="H504" s="1"/>
  <c r="F486"/>
  <c r="G486" l="1"/>
  <c r="F485"/>
  <c r="G485" l="1"/>
  <c r="F484"/>
  <c r="G484" l="1"/>
  <c r="F483"/>
  <c r="G483" l="1"/>
  <c r="F482"/>
  <c r="G482" l="1"/>
  <c r="F481"/>
  <c r="G481" l="1"/>
  <c r="F480"/>
  <c r="G480" l="1"/>
  <c r="F479"/>
  <c r="G479" l="1"/>
  <c r="F478"/>
  <c r="G478" l="1"/>
  <c r="F477"/>
  <c r="G477" l="1"/>
  <c r="F476"/>
  <c r="G476" l="1"/>
  <c r="F475"/>
  <c r="G475" l="1"/>
  <c r="F474"/>
  <c r="G474" l="1"/>
  <c r="F473"/>
  <c r="G473" l="1"/>
  <c r="F472"/>
  <c r="G472" l="1"/>
  <c r="F471"/>
  <c r="G471" l="1"/>
  <c r="F470"/>
  <c r="G470" l="1"/>
  <c r="F469"/>
  <c r="G469" l="1"/>
  <c r="F468"/>
  <c r="G468" l="1"/>
  <c r="F467"/>
  <c r="G467" l="1"/>
  <c r="F466"/>
  <c r="G466" l="1"/>
  <c r="F465"/>
  <c r="G465" l="1"/>
  <c r="F464"/>
  <c r="G464" l="1"/>
  <c r="F463"/>
  <c r="G463" l="1"/>
  <c r="F462"/>
  <c r="G462" l="1"/>
  <c r="F461"/>
  <c r="G461" l="1"/>
  <c r="F460"/>
  <c r="G460" l="1"/>
  <c r="F459"/>
  <c r="G459" l="1"/>
  <c r="F458"/>
  <c r="G458" l="1"/>
  <c r="F457"/>
  <c r="G457" l="1"/>
  <c r="F456"/>
  <c r="G456" l="1"/>
  <c r="F455"/>
  <c r="G455" l="1"/>
  <c r="F454"/>
  <c r="G454" l="1"/>
  <c r="F453"/>
  <c r="G453" l="1"/>
  <c r="F452"/>
  <c r="G452" l="1"/>
  <c r="F451"/>
  <c r="G451" l="1"/>
  <c r="F450"/>
  <c r="F432"/>
  <c r="G450" l="1"/>
  <c r="H450" s="1"/>
  <c r="G432"/>
  <c r="F431"/>
  <c r="G431" l="1"/>
  <c r="F430"/>
  <c r="G430" l="1"/>
  <c r="F429"/>
  <c r="G429" l="1"/>
  <c r="F428"/>
  <c r="G428" l="1"/>
  <c r="F427"/>
  <c r="G427" l="1"/>
  <c r="F426"/>
  <c r="G426" l="1"/>
  <c r="F425"/>
  <c r="G425" l="1"/>
  <c r="F424"/>
  <c r="G424" l="1"/>
  <c r="F423"/>
  <c r="G423" l="1"/>
  <c r="F422"/>
  <c r="G422" l="1"/>
  <c r="F421"/>
  <c r="G421" l="1"/>
  <c r="F420"/>
  <c r="G420" l="1"/>
  <c r="F419"/>
  <c r="G419" l="1"/>
  <c r="F418"/>
  <c r="G418" l="1"/>
  <c r="F417"/>
  <c r="G417" l="1"/>
  <c r="F416"/>
  <c r="G416" l="1"/>
  <c r="F415"/>
  <c r="G415" l="1"/>
  <c r="F414"/>
  <c r="G414" l="1"/>
  <c r="F413"/>
  <c r="G413" l="1"/>
  <c r="F412"/>
  <c r="G412" l="1"/>
  <c r="F411"/>
  <c r="G411" l="1"/>
  <c r="F410"/>
  <c r="G410" l="1"/>
  <c r="F409"/>
  <c r="G409" l="1"/>
  <c r="F408"/>
  <c r="G408" l="1"/>
  <c r="F407"/>
  <c r="G407" l="1"/>
  <c r="F406"/>
  <c r="G406" l="1"/>
  <c r="F405"/>
  <c r="G405" l="1"/>
  <c r="F404"/>
  <c r="G404" l="1"/>
  <c r="F403"/>
  <c r="G403" l="1"/>
  <c r="F402"/>
  <c r="G402" l="1"/>
  <c r="F401"/>
  <c r="G401" l="1"/>
  <c r="F400"/>
  <c r="G400" l="1"/>
  <c r="F399"/>
  <c r="G399" l="1"/>
  <c r="F398"/>
  <c r="G398" l="1"/>
  <c r="F397"/>
  <c r="G397" l="1"/>
  <c r="F396"/>
  <c r="F378"/>
  <c r="G396" l="1"/>
  <c r="H396" s="1"/>
  <c r="G378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70"/>
  <c r="G370" l="1"/>
  <c r="F369"/>
  <c r="G369" l="1"/>
  <c r="F368"/>
  <c r="G368" l="1"/>
  <c r="F367"/>
  <c r="G367" l="1"/>
  <c r="F366"/>
  <c r="G366" l="1"/>
  <c r="F365"/>
  <c r="G365" l="1"/>
  <c r="F364"/>
  <c r="G364" l="1"/>
  <c r="F363"/>
  <c r="G363" l="1"/>
  <c r="F362"/>
  <c r="G362" l="1"/>
  <c r="F361"/>
  <c r="G361" l="1"/>
  <c r="F360"/>
  <c r="G360" l="1"/>
  <c r="F359"/>
  <c r="G359" l="1"/>
  <c r="F358"/>
  <c r="G358" l="1"/>
  <c r="F357"/>
  <c r="G357" l="1"/>
  <c r="F356"/>
  <c r="G356" l="1"/>
  <c r="F355"/>
  <c r="G355" l="1"/>
  <c r="F354"/>
  <c r="G354" l="1"/>
  <c r="F353"/>
  <c r="G353" l="1"/>
  <c r="F352"/>
  <c r="G352" l="1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F324"/>
  <c r="G342" l="1"/>
  <c r="H342" s="1"/>
  <c r="G324"/>
  <c r="F323"/>
  <c r="G323" l="1"/>
  <c r="F322"/>
  <c r="G322" l="1"/>
  <c r="F321"/>
  <c r="G321" l="1"/>
  <c r="F320"/>
  <c r="G320" l="1"/>
  <c r="F319"/>
  <c r="G319" l="1"/>
  <c r="F318"/>
  <c r="G318" l="1"/>
  <c r="F317"/>
  <c r="G317" l="1"/>
  <c r="F316"/>
  <c r="G316" l="1"/>
  <c r="F315"/>
  <c r="G315" l="1"/>
  <c r="F314"/>
  <c r="G314" l="1"/>
  <c r="F313"/>
  <c r="G313" l="1"/>
  <c r="F312"/>
  <c r="G312" l="1"/>
  <c r="F311"/>
  <c r="G311" l="1"/>
  <c r="F310"/>
  <c r="G310" l="1"/>
  <c r="F309"/>
  <c r="G309" l="1"/>
  <c r="F308"/>
  <c r="G308" l="1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H288" s="1"/>
  <c r="J11" i="4"/>
  <c r="J12"/>
  <c r="J13"/>
  <c r="J14"/>
  <c r="J15"/>
  <c r="J16"/>
  <c r="I10"/>
  <c r="J10" s="1"/>
  <c r="I9"/>
  <c r="J9" s="1"/>
  <c r="I8"/>
  <c r="J8" s="1"/>
  <c r="F270" i="1"/>
  <c r="G270" l="1"/>
  <c r="F269"/>
  <c r="G269" l="1"/>
  <c r="F268"/>
  <c r="G268" l="1"/>
  <c r="F267"/>
  <c r="G267" l="1"/>
  <c r="F266"/>
  <c r="G266" l="1"/>
  <c r="F265"/>
  <c r="G265" l="1"/>
  <c r="F264"/>
  <c r="G264" l="1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F216"/>
  <c r="G234" l="1"/>
  <c r="H234" s="1"/>
  <c r="G216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G186" l="1"/>
  <c r="F185"/>
  <c r="G185" l="1"/>
  <c r="F184"/>
  <c r="G184" l="1"/>
  <c r="F183"/>
  <c r="G183" l="1"/>
  <c r="F182"/>
  <c r="G182" l="1"/>
  <c r="F181"/>
  <c r="G181" l="1"/>
  <c r="F180"/>
  <c r="F162"/>
  <c r="G180" l="1"/>
  <c r="H180" s="1"/>
  <c r="G162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G144" l="1"/>
  <c r="F143"/>
  <c r="G143" l="1"/>
  <c r="F142"/>
  <c r="G142" l="1"/>
  <c r="F141"/>
  <c r="G141" l="1"/>
  <c r="F140"/>
  <c r="G140" l="1"/>
  <c r="F139"/>
  <c r="G139" l="1"/>
  <c r="F138"/>
  <c r="G138" l="1"/>
  <c r="F137"/>
  <c r="G137" l="1"/>
  <c r="F136"/>
  <c r="G136" l="1"/>
  <c r="F135"/>
  <c r="G135" l="1"/>
  <c r="F134"/>
  <c r="G134" l="1"/>
  <c r="F133"/>
  <c r="G133" l="1"/>
  <c r="F132"/>
  <c r="G132" l="1"/>
  <c r="F131"/>
  <c r="G131" l="1"/>
  <c r="F130"/>
  <c r="G130" l="1"/>
  <c r="F129"/>
  <c r="G129" l="1"/>
  <c r="F128"/>
  <c r="G128" l="1"/>
  <c r="F127"/>
  <c r="G127" l="1"/>
  <c r="F126"/>
  <c r="G126" l="1"/>
  <c r="H126" s="1"/>
  <c r="M7" i="4"/>
  <c r="N7"/>
  <c r="Q7"/>
  <c r="R7"/>
  <c r="L8"/>
  <c r="M8"/>
  <c r="N8"/>
  <c r="P8"/>
  <c r="Q8"/>
  <c r="R8"/>
  <c r="L9"/>
  <c r="M9"/>
  <c r="N9"/>
  <c r="P9"/>
  <c r="Q9"/>
  <c r="R9"/>
  <c r="L10"/>
  <c r="M10"/>
  <c r="N10"/>
  <c r="P10"/>
  <c r="Q10"/>
  <c r="R10"/>
  <c r="L11"/>
  <c r="M11"/>
  <c r="N11"/>
  <c r="P11"/>
  <c r="Q11"/>
  <c r="R11"/>
  <c r="L12"/>
  <c r="M12"/>
  <c r="N12"/>
  <c r="P12"/>
  <c r="Q12"/>
  <c r="R12"/>
  <c r="L13"/>
  <c r="M13"/>
  <c r="N13"/>
  <c r="P13"/>
  <c r="Q13"/>
  <c r="R13"/>
  <c r="L14"/>
  <c r="M14"/>
  <c r="N14"/>
  <c r="P14"/>
  <c r="Q14"/>
  <c r="R14"/>
  <c r="L15"/>
  <c r="M15"/>
  <c r="N15"/>
  <c r="P15"/>
  <c r="Q15"/>
  <c r="R15"/>
  <c r="L16"/>
  <c r="M16"/>
  <c r="N16"/>
  <c r="Q16"/>
  <c r="R16"/>
  <c r="M6"/>
  <c r="R6"/>
  <c r="Q6"/>
  <c r="N6"/>
  <c r="I7"/>
  <c r="J7" s="1"/>
  <c r="I6"/>
  <c r="E16"/>
  <c r="E15"/>
  <c r="E14"/>
  <c r="E13"/>
  <c r="E12"/>
  <c r="E11"/>
  <c r="E10"/>
  <c r="E9"/>
  <c r="E8"/>
  <c r="E7"/>
  <c r="E6"/>
  <c r="F108" i="1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51"/>
  <c r="F47"/>
  <c r="F35"/>
  <c r="F23"/>
  <c r="F52"/>
  <c r="F48"/>
  <c r="F44"/>
  <c r="F40"/>
  <c r="F36"/>
  <c r="F32"/>
  <c r="F28"/>
  <c r="F24"/>
  <c r="F20"/>
  <c r="F53"/>
  <c r="F49"/>
  <c r="F45"/>
  <c r="F41"/>
  <c r="F37"/>
  <c r="F33"/>
  <c r="F29"/>
  <c r="F25"/>
  <c r="F21"/>
  <c r="F54"/>
  <c r="F50"/>
  <c r="F46"/>
  <c r="F42"/>
  <c r="F38"/>
  <c r="F34"/>
  <c r="F30"/>
  <c r="F26"/>
  <c r="F22"/>
  <c r="F18"/>
  <c r="F43"/>
  <c r="F39"/>
  <c r="F31"/>
  <c r="F27"/>
  <c r="F19"/>
  <c r="P6" i="4" l="1"/>
  <c r="J6"/>
  <c r="P7"/>
  <c r="L7"/>
  <c r="L6"/>
  <c r="G108" i="1"/>
  <c r="G107" l="1"/>
  <c r="G106" l="1"/>
  <c r="G105" l="1"/>
  <c r="G104" l="1"/>
  <c r="G103" l="1"/>
  <c r="G102" l="1"/>
  <c r="G101" l="1"/>
  <c r="G100" l="1"/>
  <c r="G99" l="1"/>
  <c r="G98" l="1"/>
  <c r="G97" l="1"/>
  <c r="G96" l="1"/>
  <c r="G95" l="1"/>
  <c r="G94" l="1"/>
  <c r="G93" l="1"/>
  <c r="G92" l="1"/>
  <c r="G91" l="1"/>
  <c r="G90" l="1"/>
  <c r="G89" l="1"/>
  <c r="G88" l="1"/>
  <c r="G87" l="1"/>
  <c r="G86" l="1"/>
  <c r="G85" l="1"/>
  <c r="G84" l="1"/>
  <c r="G83" l="1"/>
  <c r="G82" l="1"/>
  <c r="G81" l="1"/>
  <c r="G80" l="1"/>
  <c r="G79" l="1"/>
  <c r="G78" l="1"/>
  <c r="G77" l="1"/>
  <c r="G76" l="1"/>
  <c r="G75" l="1"/>
  <c r="G74" l="1"/>
  <c r="G73" l="1"/>
  <c r="G72" l="1"/>
  <c r="H72" s="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18" l="1"/>
  <c r="H18" s="1"/>
</calcChain>
</file>

<file path=xl/sharedStrings.xml><?xml version="1.0" encoding="utf-8"?>
<sst xmlns="http://schemas.openxmlformats.org/spreadsheetml/2006/main" count="407" uniqueCount="100">
  <si>
    <t xml:space="preserve">                                                                                </t>
  </si>
  <si>
    <t xml:space="preserve">Run :     1  Seq   1  Rec   1  File L3A:980033  Date 28-DEC-2013 16:11:22.04    </t>
  </si>
  <si>
    <t xml:space="preserve">Mode: MW_ANGLE      Npts    37 Rpts     0                                       </t>
  </si>
  <si>
    <t xml:space="preserve">Cmon: Mon1[  DB]=    7000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</si>
  <si>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</si>
  <si>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</si>
  <si>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</si>
  <si>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 -45.000  PHI= -90.500 DSRD=  12.000     </t>
  </si>
  <si>
    <t xml:space="preserve">Drv : XPOS=-168.395 YPOS= -16.575 ZPOS=   1.330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</si>
  <si>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</si>
  <si>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</si>
  <si>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</si>
  <si>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</si>
  <si>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</si>
  <si>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</si>
  <si>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</si>
  <si>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</si>
  <si>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</si>
  <si>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</si>
  <si>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</si>
  <si>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</si>
  <si>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</si>
  <si>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</si>
  <si>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</si>
  <si>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</si>
  <si>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</si>
  <si>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</si>
  <si>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</si>
  <si>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</si>
  <si>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</si>
  <si>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</si>
  <si>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</si>
  <si>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</si>
  <si>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</si>
  <si>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</si>
  <si>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</si>
  <si>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</si>
  <si>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</si>
  <si>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</si>
  <si>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</si>
  <si>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</si>
  <si>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</si>
  <si>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</si>
  <si>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</si>
  <si>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</si>
  <si>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</si>
  <si>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</si>
  <si>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</si>
  <si>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</si>
  <si>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</si>
  <si>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</si>
  <si>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</si>
  <si>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</si>
  <si>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</si>
  <si>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</si>
  <si>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</si>
  <si>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</si>
  <si>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</si>
  <si>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Width</t>
  </si>
  <si>
    <t>Back</t>
  </si>
  <si>
    <t>Phi</t>
  </si>
  <si>
    <t>Calc</t>
  </si>
  <si>
    <t>Error</t>
  </si>
  <si>
    <t>CHI2</t>
  </si>
  <si>
    <t xml:space="preserve">Run :     2  Seq   2  Rec   2  File L3A:980033  Date 28-DEC-2013 16:36:28.83    </t>
  </si>
  <si>
    <t xml:space="preserve">Drv : XPOS=-168.660 YPOS= -16.825 ZPOS=  -9.295 DSTD=   0.000                   </t>
  </si>
  <si>
    <t xml:space="preserve">Run :     3  Seq   3  Rec   3  File L3A:980033  Date 28-DEC-2013 17:01:03.72    </t>
  </si>
  <si>
    <t xml:space="preserve">Drv : XPOS=-169.090 YPOS= -16.835 ZPOS= -19.355 DSTD=   0.000                   </t>
  </si>
  <si>
    <t>Plate G2</t>
  </si>
  <si>
    <t>Tooth</t>
  </si>
  <si>
    <t>Xtel</t>
  </si>
  <si>
    <t>X-AXIS</t>
  </si>
  <si>
    <t>Y-AXIS</t>
  </si>
  <si>
    <t>Z-AXIS</t>
  </si>
  <si>
    <t>I</t>
  </si>
  <si>
    <t>E</t>
  </si>
  <si>
    <t>D</t>
  </si>
  <si>
    <t>C</t>
  </si>
  <si>
    <t>B</t>
  </si>
  <si>
    <t>A</t>
  </si>
  <si>
    <t>Xwall</t>
  </si>
  <si>
    <t>0.15 mm deoth</t>
  </si>
  <si>
    <t>2.5 mm depth</t>
  </si>
  <si>
    <t xml:space="preserve">Run :     4  Seq   4  Rec   4  File L3A:980033  Date 28-DEC-2013 17:25:33.55    </t>
  </si>
  <si>
    <t xml:space="preserve">Drv : XPOS=-167.905 YPOS= -16.880 ZPOS= -28.960 DSTD=   0.000                   </t>
  </si>
  <si>
    <t xml:space="preserve">Run :     5  Seq   5  Rec   5  File L3A:980033  Date 28-DEC-2013 17:50:31.45    </t>
  </si>
  <si>
    <t xml:space="preserve">Drv : XPOS=-166.810 YPOS= -17.190 ZPOS= -40.080 DSTD=   0.000                   </t>
  </si>
  <si>
    <t xml:space="preserve">Run :     6  Seq   6  Rec   6  File L3A:980033  Date 28-DEC-2013 18:14:58.05    </t>
  </si>
  <si>
    <t xml:space="preserve">Drv : XPOS=-168.020 YPOS= -17.190 ZPOS= -49.095 DSTD=   0.000                   </t>
  </si>
  <si>
    <t xml:space="preserve">Run :     7  Seq   7  Rec   7  File L3A:980033  Date 28-DEC-2013 18:39:47.05    </t>
  </si>
  <si>
    <t xml:space="preserve">Drv : XPOS=-168.620 YPOS= -17.120 ZPOS= -58.370 DSTD=   0.000                   </t>
  </si>
  <si>
    <t xml:space="preserve">Run :     8  Seq   8  Rec   8  File L3A:980033  Date 28-DEC-2013 19:04:32.22    </t>
  </si>
  <si>
    <t xml:space="preserve">Drv : XPOS=-167.950 YPOS= -17.225 ZPOS= -67.325 DSTD=   0.000                   </t>
  </si>
  <si>
    <t xml:space="preserve">Run :     9  Seq   9  Rec   9  File L3A:980033  Date 28-DEC-2013 19:29:01.13    </t>
  </si>
  <si>
    <t xml:space="preserve">Drv : XPOS=-167.015 YPOS= -17.225 ZPOS= -78.365 DSTD=   0.000                   </t>
  </si>
  <si>
    <t xml:space="preserve">Run :    10  Seq  10  Rec  10  File L3A:980033  Date 28-DEC-2013 19:51:57.33    </t>
  </si>
  <si>
    <t xml:space="preserve">Drv : XPOS=-167.015 YPOS= -17.225 ZPOS= -89.210 DSTD=   0.000                   </t>
  </si>
  <si>
    <t xml:space="preserve">Run :    11  Seq  11  Rec  11  File L3A:980033  Date 28-DEC-2013 20:14:34.96    </t>
  </si>
  <si>
    <t xml:space="preserve">Drv : XPOS=-167.925 YPOS= -17.595 ZPOS=-100.000 DSTD=   0.000                   </t>
  </si>
  <si>
    <t>Depth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</si>
</sst>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'980033'!$B$18:$B$54</c:f>
              <c:numCache>
                <c:formatCode>General</c:formatCode>
                <c:ptCount val="37"/>
                <c:pt idx="0">
                  <c:v>-168.39500000000001</c:v>
                </c:pt>
                <c:pt idx="1">
                  <c:v>-168.32499999999999</c:v>
                </c:pt>
                <c:pt idx="2">
                  <c:v>-168.26</c:v>
                </c:pt>
                <c:pt idx="3">
                  <c:v>-168.19</c:v>
                </c:pt>
                <c:pt idx="4">
                  <c:v>-168.125</c:v>
                </c:pt>
                <c:pt idx="5">
                  <c:v>-168.06</c:v>
                </c:pt>
                <c:pt idx="6">
                  <c:v>-167.995</c:v>
                </c:pt>
                <c:pt idx="7">
                  <c:v>-167.935</c:v>
                </c:pt>
                <c:pt idx="8">
                  <c:v>-167.86500000000001</c:v>
                </c:pt>
                <c:pt idx="9">
                  <c:v>-167.79499999999999</c:v>
                </c:pt>
                <c:pt idx="10">
                  <c:v>-167.73</c:v>
                </c:pt>
                <c:pt idx="11">
                  <c:v>-167.67500000000001</c:v>
                </c:pt>
                <c:pt idx="12">
                  <c:v>-167.61</c:v>
                </c:pt>
                <c:pt idx="13">
                  <c:v>-167.54499999999999</c:v>
                </c:pt>
                <c:pt idx="14">
                  <c:v>-167.48</c:v>
                </c:pt>
                <c:pt idx="15">
                  <c:v>-167.405</c:v>
                </c:pt>
                <c:pt idx="16">
                  <c:v>-167.345</c:v>
                </c:pt>
                <c:pt idx="17">
                  <c:v>-167.285</c:v>
                </c:pt>
                <c:pt idx="18">
                  <c:v>-167.215</c:v>
                </c:pt>
                <c:pt idx="19">
                  <c:v>-167.155</c:v>
                </c:pt>
                <c:pt idx="20">
                  <c:v>-167.08500000000001</c:v>
                </c:pt>
                <c:pt idx="21">
                  <c:v>-167.01499999999999</c:v>
                </c:pt>
                <c:pt idx="22">
                  <c:v>-166.96</c:v>
                </c:pt>
                <c:pt idx="23">
                  <c:v>-166.89500000000001</c:v>
                </c:pt>
                <c:pt idx="24">
                  <c:v>-166.83</c:v>
                </c:pt>
                <c:pt idx="25">
                  <c:v>-166.755</c:v>
                </c:pt>
                <c:pt idx="26">
                  <c:v>-166.69</c:v>
                </c:pt>
                <c:pt idx="27">
                  <c:v>-166.63499999999999</c:v>
                </c:pt>
                <c:pt idx="28">
                  <c:v>-166.55500000000001</c:v>
                </c:pt>
                <c:pt idx="29">
                  <c:v>-166.505</c:v>
                </c:pt>
                <c:pt idx="30">
                  <c:v>-166.44</c:v>
                </c:pt>
                <c:pt idx="31">
                  <c:v>-166.375</c:v>
                </c:pt>
                <c:pt idx="32">
                  <c:v>-166.31</c:v>
                </c:pt>
                <c:pt idx="33">
                  <c:v>-166.245</c:v>
                </c:pt>
                <c:pt idx="34">
                  <c:v>-166.17</c:v>
                </c:pt>
                <c:pt idx="35">
                  <c:v>-166.11500000000001</c:v>
                </c:pt>
                <c:pt idx="36">
                  <c:v>-166.04</c:v>
                </c:pt>
              </c:numCache>
            </c:numRef>
          </c:xVal>
          <c:yVal>
            <c:numRef>
              <c:f>'980033'!$E$18:$E$54</c:f>
              <c:numCache>
                <c:formatCode>General</c:formatCode>
                <c:ptCount val="37"/>
                <c:pt idx="0">
                  <c:v>52</c:v>
                </c:pt>
                <c:pt idx="1">
                  <c:v>55</c:v>
                </c:pt>
                <c:pt idx="2">
                  <c:v>58</c:v>
                </c:pt>
                <c:pt idx="3">
                  <c:v>67</c:v>
                </c:pt>
                <c:pt idx="4">
                  <c:v>74</c:v>
                </c:pt>
                <c:pt idx="5">
                  <c:v>68</c:v>
                </c:pt>
                <c:pt idx="6">
                  <c:v>62</c:v>
                </c:pt>
                <c:pt idx="7">
                  <c:v>63</c:v>
                </c:pt>
                <c:pt idx="8">
                  <c:v>68</c:v>
                </c:pt>
                <c:pt idx="9">
                  <c:v>56</c:v>
                </c:pt>
                <c:pt idx="10">
                  <c:v>48</c:v>
                </c:pt>
                <c:pt idx="11">
                  <c:v>53</c:v>
                </c:pt>
                <c:pt idx="12">
                  <c:v>75</c:v>
                </c:pt>
                <c:pt idx="13">
                  <c:v>73</c:v>
                </c:pt>
                <c:pt idx="14">
                  <c:v>53</c:v>
                </c:pt>
                <c:pt idx="15">
                  <c:v>80</c:v>
                </c:pt>
                <c:pt idx="16">
                  <c:v>71</c:v>
                </c:pt>
                <c:pt idx="17">
                  <c:v>78</c:v>
                </c:pt>
                <c:pt idx="18">
                  <c:v>93</c:v>
                </c:pt>
                <c:pt idx="19">
                  <c:v>96</c:v>
                </c:pt>
                <c:pt idx="20">
                  <c:v>160</c:v>
                </c:pt>
                <c:pt idx="21">
                  <c:v>153</c:v>
                </c:pt>
                <c:pt idx="22">
                  <c:v>175</c:v>
                </c:pt>
                <c:pt idx="23">
                  <c:v>197</c:v>
                </c:pt>
                <c:pt idx="24">
                  <c:v>201</c:v>
                </c:pt>
                <c:pt idx="25">
                  <c:v>194</c:v>
                </c:pt>
                <c:pt idx="26">
                  <c:v>187</c:v>
                </c:pt>
                <c:pt idx="27">
                  <c:v>227</c:v>
                </c:pt>
                <c:pt idx="28">
                  <c:v>194</c:v>
                </c:pt>
                <c:pt idx="29">
                  <c:v>198</c:v>
                </c:pt>
                <c:pt idx="30">
                  <c:v>183</c:v>
                </c:pt>
                <c:pt idx="31">
                  <c:v>168</c:v>
                </c:pt>
                <c:pt idx="32">
                  <c:v>173</c:v>
                </c:pt>
                <c:pt idx="33">
                  <c:v>180</c:v>
                </c:pt>
                <c:pt idx="34">
                  <c:v>169</c:v>
                </c:pt>
                <c:pt idx="35">
                  <c:v>154</c:v>
                </c:pt>
                <c:pt idx="36">
                  <c:v>161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'980033'!$B$18:$B$54</c:f>
              <c:numCache>
                <c:formatCode>General</c:formatCode>
                <c:ptCount val="37"/>
                <c:pt idx="0">
                  <c:v>-168.39500000000001</c:v>
                </c:pt>
                <c:pt idx="1">
                  <c:v>-168.32499999999999</c:v>
                </c:pt>
                <c:pt idx="2">
                  <c:v>-168.26</c:v>
                </c:pt>
                <c:pt idx="3">
                  <c:v>-168.19</c:v>
                </c:pt>
                <c:pt idx="4">
                  <c:v>-168.125</c:v>
                </c:pt>
                <c:pt idx="5">
                  <c:v>-168.06</c:v>
                </c:pt>
                <c:pt idx="6">
                  <c:v>-167.995</c:v>
                </c:pt>
                <c:pt idx="7">
                  <c:v>-167.935</c:v>
                </c:pt>
                <c:pt idx="8">
                  <c:v>-167.86500000000001</c:v>
                </c:pt>
                <c:pt idx="9">
                  <c:v>-167.79499999999999</c:v>
                </c:pt>
                <c:pt idx="10">
                  <c:v>-167.73</c:v>
                </c:pt>
                <c:pt idx="11">
                  <c:v>-167.67500000000001</c:v>
                </c:pt>
                <c:pt idx="12">
                  <c:v>-167.61</c:v>
                </c:pt>
                <c:pt idx="13">
                  <c:v>-167.54499999999999</c:v>
                </c:pt>
                <c:pt idx="14">
                  <c:v>-167.48</c:v>
                </c:pt>
                <c:pt idx="15">
                  <c:v>-167.405</c:v>
                </c:pt>
                <c:pt idx="16">
                  <c:v>-167.345</c:v>
                </c:pt>
                <c:pt idx="17">
                  <c:v>-167.285</c:v>
                </c:pt>
                <c:pt idx="18">
                  <c:v>-167.215</c:v>
                </c:pt>
                <c:pt idx="19">
                  <c:v>-167.155</c:v>
                </c:pt>
                <c:pt idx="20">
                  <c:v>-167.08500000000001</c:v>
                </c:pt>
                <c:pt idx="21">
                  <c:v>-167.01499999999999</c:v>
                </c:pt>
                <c:pt idx="22">
                  <c:v>-166.96</c:v>
                </c:pt>
                <c:pt idx="23">
                  <c:v>-166.89500000000001</c:v>
                </c:pt>
                <c:pt idx="24">
                  <c:v>-166.83</c:v>
                </c:pt>
                <c:pt idx="25">
                  <c:v>-166.755</c:v>
                </c:pt>
                <c:pt idx="26">
                  <c:v>-166.69</c:v>
                </c:pt>
                <c:pt idx="27">
                  <c:v>-166.63499999999999</c:v>
                </c:pt>
                <c:pt idx="28">
                  <c:v>-166.55500000000001</c:v>
                </c:pt>
                <c:pt idx="29">
                  <c:v>-166.505</c:v>
                </c:pt>
                <c:pt idx="30">
                  <c:v>-166.44</c:v>
                </c:pt>
                <c:pt idx="31">
                  <c:v>-166.375</c:v>
                </c:pt>
                <c:pt idx="32">
                  <c:v>-166.31</c:v>
                </c:pt>
                <c:pt idx="33">
                  <c:v>-166.245</c:v>
                </c:pt>
                <c:pt idx="34">
                  <c:v>-166.17</c:v>
                </c:pt>
                <c:pt idx="35">
                  <c:v>-166.11500000000001</c:v>
                </c:pt>
                <c:pt idx="36">
                  <c:v>-166.04</c:v>
                </c:pt>
              </c:numCache>
            </c:numRef>
          </c:xVal>
          <c:yVal>
            <c:numRef>
              <c:f>'980033'!$F$18:$F$54</c:f>
              <c:numCache>
                <c:formatCode>General</c:formatCode>
                <c:ptCount val="37"/>
                <c:pt idx="0">
                  <c:v>61.507236321595997</c:v>
                </c:pt>
                <c:pt idx="1">
                  <c:v>61.507236321595997</c:v>
                </c:pt>
                <c:pt idx="2">
                  <c:v>61.507236321595997</c:v>
                </c:pt>
                <c:pt idx="3">
                  <c:v>61.507236321595997</c:v>
                </c:pt>
                <c:pt idx="4">
                  <c:v>61.507236321595997</c:v>
                </c:pt>
                <c:pt idx="5">
                  <c:v>61.507236321595997</c:v>
                </c:pt>
                <c:pt idx="6">
                  <c:v>61.507236321595997</c:v>
                </c:pt>
                <c:pt idx="7">
                  <c:v>61.507236321595997</c:v>
                </c:pt>
                <c:pt idx="8">
                  <c:v>61.507236321595997</c:v>
                </c:pt>
                <c:pt idx="9">
                  <c:v>61.507236321595997</c:v>
                </c:pt>
                <c:pt idx="10">
                  <c:v>61.507236321595997</c:v>
                </c:pt>
                <c:pt idx="11">
                  <c:v>61.507236321595997</c:v>
                </c:pt>
                <c:pt idx="12">
                  <c:v>61.507236321595997</c:v>
                </c:pt>
                <c:pt idx="13">
                  <c:v>61.507236321595997</c:v>
                </c:pt>
                <c:pt idx="14">
                  <c:v>61.507236321595997</c:v>
                </c:pt>
                <c:pt idx="15">
                  <c:v>61.957508580769655</c:v>
                </c:pt>
                <c:pt idx="16">
                  <c:v>66.473924628560468</c:v>
                </c:pt>
                <c:pt idx="17">
                  <c:v>75.842473494635414</c:v>
                </c:pt>
                <c:pt idx="18">
                  <c:v>92.905003928162529</c:v>
                </c:pt>
                <c:pt idx="19">
                  <c:v>112.78650723385235</c:v>
                </c:pt>
                <c:pt idx="20">
                  <c:v>139.31396203666935</c:v>
                </c:pt>
                <c:pt idx="21">
                  <c:v>160.04084645229446</c:v>
                </c:pt>
                <c:pt idx="22">
                  <c:v>171.69314270186516</c:v>
                </c:pt>
                <c:pt idx="23">
                  <c:v>180.20756104973839</c:v>
                </c:pt>
                <c:pt idx="24">
                  <c:v>183.02752812294463</c:v>
                </c:pt>
                <c:pt idx="25">
                  <c:v>183.02752812294463</c:v>
                </c:pt>
                <c:pt idx="26">
                  <c:v>183.02752812294463</c:v>
                </c:pt>
                <c:pt idx="27">
                  <c:v>183.02752812294463</c:v>
                </c:pt>
                <c:pt idx="28">
                  <c:v>183.02752812294463</c:v>
                </c:pt>
                <c:pt idx="29">
                  <c:v>183.02752812294463</c:v>
                </c:pt>
                <c:pt idx="30">
                  <c:v>183.02752812294463</c:v>
                </c:pt>
                <c:pt idx="31">
                  <c:v>183.02752812294463</c:v>
                </c:pt>
                <c:pt idx="32">
                  <c:v>183.02752812294463</c:v>
                </c:pt>
                <c:pt idx="33">
                  <c:v>183.02752812294463</c:v>
                </c:pt>
                <c:pt idx="34">
                  <c:v>183.02752812294463</c:v>
                </c:pt>
                <c:pt idx="35">
                  <c:v>183.02752812294463</c:v>
                </c:pt>
                <c:pt idx="36">
                  <c:v>183.02752812294463</c:v>
                </c:pt>
              </c:numCache>
            </c:numRef>
          </c:yVal>
        </c:ser>
        <c:axId val="169101184"/>
        <c:axId val="169014016"/>
      </c:scatterChart>
      <c:valAx>
        <c:axId val="169101184"/>
        <c:scaling>
          <c:orientation val="minMax"/>
        </c:scaling>
        <c:axPos val="b"/>
        <c:numFmt formatCode="General" sourceLinked="1"/>
        <c:tickLblPos val="nextTo"/>
        <c:crossAx val="169014016"/>
        <c:crosses val="autoZero"/>
        <c:crossBetween val="midCat"/>
      </c:valAx>
      <c:valAx>
        <c:axId val="169014016"/>
        <c:scaling>
          <c:orientation val="minMax"/>
        </c:scaling>
        <c:axPos val="l"/>
        <c:majorGridlines/>
        <c:numFmt formatCode="General" sourceLinked="1"/>
        <c:tickLblPos val="nextTo"/>
        <c:crossAx val="16910118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'980033'!$B$504:$B$540</c:f>
              <c:numCache>
                <c:formatCode>General</c:formatCode>
                <c:ptCount val="37"/>
                <c:pt idx="0">
                  <c:v>-167.02</c:v>
                </c:pt>
                <c:pt idx="1">
                  <c:v>-166.94</c:v>
                </c:pt>
                <c:pt idx="2">
                  <c:v>-166.86500000000001</c:v>
                </c:pt>
                <c:pt idx="3">
                  <c:v>-166.80500000000001</c:v>
                </c:pt>
                <c:pt idx="4">
                  <c:v>-166.745</c:v>
                </c:pt>
                <c:pt idx="5">
                  <c:v>-166.685</c:v>
                </c:pt>
                <c:pt idx="6">
                  <c:v>-166.61</c:v>
                </c:pt>
                <c:pt idx="7">
                  <c:v>-166.54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-166.36</c:v>
                </c:pt>
                <c:pt idx="11">
                  <c:v>-166.29499999999999</c:v>
                </c:pt>
                <c:pt idx="12">
                  <c:v>-166.23</c:v>
                </c:pt>
                <c:pt idx="13">
                  <c:v>-166.155</c:v>
                </c:pt>
                <c:pt idx="14">
                  <c:v>-166.09</c:v>
                </c:pt>
                <c:pt idx="15">
                  <c:v>-166.02500000000001</c:v>
                </c:pt>
                <c:pt idx="16">
                  <c:v>-165.97</c:v>
                </c:pt>
                <c:pt idx="17">
                  <c:v>-165.905</c:v>
                </c:pt>
                <c:pt idx="18">
                  <c:v>-165.83500000000001</c:v>
                </c:pt>
                <c:pt idx="19">
                  <c:v>-165.77</c:v>
                </c:pt>
                <c:pt idx="20">
                  <c:v>-165.70500000000001</c:v>
                </c:pt>
                <c:pt idx="21">
                  <c:v>-165.64</c:v>
                </c:pt>
                <c:pt idx="22">
                  <c:v>-165.58</c:v>
                </c:pt>
                <c:pt idx="23">
                  <c:v>-165.51</c:v>
                </c:pt>
                <c:pt idx="24">
                  <c:v>-165.45</c:v>
                </c:pt>
                <c:pt idx="25">
                  <c:v>-165.38499999999999</c:v>
                </c:pt>
                <c:pt idx="26">
                  <c:v>-165.315</c:v>
                </c:pt>
                <c:pt idx="27">
                  <c:v>-165.24</c:v>
                </c:pt>
                <c:pt idx="28">
                  <c:v>-165.18</c:v>
                </c:pt>
                <c:pt idx="29">
                  <c:v>-165.125</c:v>
                </c:pt>
                <c:pt idx="30">
                  <c:v>-165.06</c:v>
                </c:pt>
                <c:pt idx="31">
                  <c:v>-164.995</c:v>
                </c:pt>
                <c:pt idx="32">
                  <c:v>-164.91499999999999</c:v>
                </c:pt>
                <c:pt idx="33">
                  <c:v>-164.85499999999999</c:v>
                </c:pt>
                <c:pt idx="34">
                  <c:v>-164.79</c:v>
                </c:pt>
                <c:pt idx="35">
                  <c:v>-164.73</c:v>
                </c:pt>
                <c:pt idx="36">
                  <c:v>-164.66</c:v>
                </c:pt>
              </c:numCache>
            </c:numRef>
          </c:xVal>
          <c:yVal>
            <c:numRef>
              <c:f>'980033'!$E$504:$E$540</c:f>
              <c:numCache>
                <c:formatCode>General</c:formatCode>
                <c:ptCount val="37"/>
                <c:pt idx="0">
                  <c:v>63</c:v>
                </c:pt>
                <c:pt idx="1">
                  <c:v>53</c:v>
                </c:pt>
                <c:pt idx="2">
                  <c:v>63</c:v>
                </c:pt>
                <c:pt idx="3">
                  <c:v>57</c:v>
                </c:pt>
                <c:pt idx="4">
                  <c:v>56</c:v>
                </c:pt>
                <c:pt idx="5">
                  <c:v>63</c:v>
                </c:pt>
                <c:pt idx="6">
                  <c:v>58</c:v>
                </c:pt>
                <c:pt idx="7">
                  <c:v>54</c:v>
                </c:pt>
                <c:pt idx="8">
                  <c:v>68</c:v>
                </c:pt>
                <c:pt idx="9">
                  <c:v>67</c:v>
                </c:pt>
                <c:pt idx="10">
                  <c:v>61</c:v>
                </c:pt>
                <c:pt idx="11">
                  <c:v>53</c:v>
                </c:pt>
                <c:pt idx="12">
                  <c:v>66</c:v>
                </c:pt>
                <c:pt idx="13">
                  <c:v>71</c:v>
                </c:pt>
                <c:pt idx="14">
                  <c:v>57</c:v>
                </c:pt>
                <c:pt idx="15">
                  <c:v>65</c:v>
                </c:pt>
                <c:pt idx="16">
                  <c:v>75</c:v>
                </c:pt>
                <c:pt idx="17">
                  <c:v>93</c:v>
                </c:pt>
                <c:pt idx="18">
                  <c:v>109</c:v>
                </c:pt>
                <c:pt idx="19">
                  <c:v>160</c:v>
                </c:pt>
                <c:pt idx="20">
                  <c:v>173</c:v>
                </c:pt>
                <c:pt idx="21">
                  <c:v>193</c:v>
                </c:pt>
                <c:pt idx="22">
                  <c:v>194</c:v>
                </c:pt>
                <c:pt idx="23">
                  <c:v>202</c:v>
                </c:pt>
                <c:pt idx="24">
                  <c:v>190</c:v>
                </c:pt>
                <c:pt idx="25">
                  <c:v>236</c:v>
                </c:pt>
                <c:pt idx="26">
                  <c:v>186</c:v>
                </c:pt>
                <c:pt idx="27">
                  <c:v>182</c:v>
                </c:pt>
                <c:pt idx="28">
                  <c:v>200</c:v>
                </c:pt>
                <c:pt idx="29">
                  <c:v>185</c:v>
                </c:pt>
                <c:pt idx="30">
                  <c:v>170</c:v>
                </c:pt>
                <c:pt idx="31">
                  <c:v>191</c:v>
                </c:pt>
                <c:pt idx="32">
                  <c:v>157</c:v>
                </c:pt>
                <c:pt idx="33">
                  <c:v>169</c:v>
                </c:pt>
                <c:pt idx="34">
                  <c:v>178</c:v>
                </c:pt>
                <c:pt idx="35">
                  <c:v>178</c:v>
                </c:pt>
                <c:pt idx="36">
                  <c:v>149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'980033'!$B$504:$B$540</c:f>
              <c:numCache>
                <c:formatCode>General</c:formatCode>
                <c:ptCount val="37"/>
                <c:pt idx="0">
                  <c:v>-167.02</c:v>
                </c:pt>
                <c:pt idx="1">
                  <c:v>-166.94</c:v>
                </c:pt>
                <c:pt idx="2">
                  <c:v>-166.86500000000001</c:v>
                </c:pt>
                <c:pt idx="3">
                  <c:v>-166.80500000000001</c:v>
                </c:pt>
                <c:pt idx="4">
                  <c:v>-166.745</c:v>
                </c:pt>
                <c:pt idx="5">
                  <c:v>-166.685</c:v>
                </c:pt>
                <c:pt idx="6">
                  <c:v>-166.61</c:v>
                </c:pt>
                <c:pt idx="7">
                  <c:v>-166.54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-166.36</c:v>
                </c:pt>
                <c:pt idx="11">
                  <c:v>-166.29499999999999</c:v>
                </c:pt>
                <c:pt idx="12">
                  <c:v>-166.23</c:v>
                </c:pt>
                <c:pt idx="13">
                  <c:v>-166.155</c:v>
                </c:pt>
                <c:pt idx="14">
                  <c:v>-166.09</c:v>
                </c:pt>
                <c:pt idx="15">
                  <c:v>-166.02500000000001</c:v>
                </c:pt>
                <c:pt idx="16">
                  <c:v>-165.97</c:v>
                </c:pt>
                <c:pt idx="17">
                  <c:v>-165.905</c:v>
                </c:pt>
                <c:pt idx="18">
                  <c:v>-165.83500000000001</c:v>
                </c:pt>
                <c:pt idx="19">
                  <c:v>-165.77</c:v>
                </c:pt>
                <c:pt idx="20">
                  <c:v>-165.70500000000001</c:v>
                </c:pt>
                <c:pt idx="21">
                  <c:v>-165.64</c:v>
                </c:pt>
                <c:pt idx="22">
                  <c:v>-165.58</c:v>
                </c:pt>
                <c:pt idx="23">
                  <c:v>-165.51</c:v>
                </c:pt>
                <c:pt idx="24">
                  <c:v>-165.45</c:v>
                </c:pt>
                <c:pt idx="25">
                  <c:v>-165.38499999999999</c:v>
                </c:pt>
                <c:pt idx="26">
                  <c:v>-165.315</c:v>
                </c:pt>
                <c:pt idx="27">
                  <c:v>-165.24</c:v>
                </c:pt>
                <c:pt idx="28">
                  <c:v>-165.18</c:v>
                </c:pt>
                <c:pt idx="29">
                  <c:v>-165.125</c:v>
                </c:pt>
                <c:pt idx="30">
                  <c:v>-165.06</c:v>
                </c:pt>
                <c:pt idx="31">
                  <c:v>-164.995</c:v>
                </c:pt>
                <c:pt idx="32">
                  <c:v>-164.91499999999999</c:v>
                </c:pt>
                <c:pt idx="33">
                  <c:v>-164.85499999999999</c:v>
                </c:pt>
                <c:pt idx="34">
                  <c:v>-164.79</c:v>
                </c:pt>
                <c:pt idx="35">
                  <c:v>-164.73</c:v>
                </c:pt>
                <c:pt idx="36">
                  <c:v>-164.66</c:v>
                </c:pt>
              </c:numCache>
            </c:numRef>
          </c:xVal>
          <c:yVal>
            <c:numRef>
              <c:f>'980033'!$F$504:$F$540</c:f>
              <c:numCache>
                <c:formatCode>General</c:formatCode>
                <c:ptCount val="37"/>
                <c:pt idx="0">
                  <c:v>60.433689473946679</c:v>
                </c:pt>
                <c:pt idx="1">
                  <c:v>60.433689473946679</c:v>
                </c:pt>
                <c:pt idx="2">
                  <c:v>60.433689473946679</c:v>
                </c:pt>
                <c:pt idx="3">
                  <c:v>60.433689473946679</c:v>
                </c:pt>
                <c:pt idx="4">
                  <c:v>60.433689473946679</c:v>
                </c:pt>
                <c:pt idx="5">
                  <c:v>60.433689473946679</c:v>
                </c:pt>
                <c:pt idx="6">
                  <c:v>60.433689473946679</c:v>
                </c:pt>
                <c:pt idx="7">
                  <c:v>60.433689473946679</c:v>
                </c:pt>
                <c:pt idx="8">
                  <c:v>60.433689473946679</c:v>
                </c:pt>
                <c:pt idx="9">
                  <c:v>60.433689473946679</c:v>
                </c:pt>
                <c:pt idx="10">
                  <c:v>60.433689473946679</c:v>
                </c:pt>
                <c:pt idx="11">
                  <c:v>60.433689473946679</c:v>
                </c:pt>
                <c:pt idx="12">
                  <c:v>60.433689473946679</c:v>
                </c:pt>
                <c:pt idx="13">
                  <c:v>60.433689473946679</c:v>
                </c:pt>
                <c:pt idx="14">
                  <c:v>60.433689473946679</c:v>
                </c:pt>
                <c:pt idx="15">
                  <c:v>62.531533190649057</c:v>
                </c:pt>
                <c:pt idx="16">
                  <c:v>71.209985085443805</c:v>
                </c:pt>
                <c:pt idx="17">
                  <c:v>90.142461376538336</c:v>
                </c:pt>
                <c:pt idx="18">
                  <c:v>121.04273998354051</c:v>
                </c:pt>
                <c:pt idx="19">
                  <c:v>150.54499947989402</c:v>
                </c:pt>
                <c:pt idx="20">
                  <c:v>170.6535852145048</c:v>
                </c:pt>
                <c:pt idx="21">
                  <c:v>181.3630365596762</c:v>
                </c:pt>
                <c:pt idx="22">
                  <c:v>183.284421338594</c:v>
                </c:pt>
                <c:pt idx="23">
                  <c:v>183.284421338594</c:v>
                </c:pt>
                <c:pt idx="24">
                  <c:v>183.284421338594</c:v>
                </c:pt>
                <c:pt idx="25">
                  <c:v>183.284421338594</c:v>
                </c:pt>
                <c:pt idx="26">
                  <c:v>183.284421338594</c:v>
                </c:pt>
                <c:pt idx="27">
                  <c:v>183.284421338594</c:v>
                </c:pt>
                <c:pt idx="28">
                  <c:v>183.284421338594</c:v>
                </c:pt>
                <c:pt idx="29">
                  <c:v>183.284421338594</c:v>
                </c:pt>
                <c:pt idx="30">
                  <c:v>183.284421338594</c:v>
                </c:pt>
                <c:pt idx="31">
                  <c:v>183.284421338594</c:v>
                </c:pt>
                <c:pt idx="32">
                  <c:v>183.284421338594</c:v>
                </c:pt>
                <c:pt idx="33">
                  <c:v>183.284421338594</c:v>
                </c:pt>
                <c:pt idx="34">
                  <c:v>183.284421338594</c:v>
                </c:pt>
                <c:pt idx="35">
                  <c:v>183.284421338594</c:v>
                </c:pt>
                <c:pt idx="36">
                  <c:v>183.284421338594</c:v>
                </c:pt>
              </c:numCache>
            </c:numRef>
          </c:yVal>
        </c:ser>
        <c:axId val="100384128"/>
        <c:axId val="100398208"/>
      </c:scatterChart>
      <c:valAx>
        <c:axId val="100384128"/>
        <c:scaling>
          <c:orientation val="minMax"/>
        </c:scaling>
        <c:axPos val="b"/>
        <c:numFmt formatCode="General" sourceLinked="1"/>
        <c:tickLblPos val="nextTo"/>
        <c:crossAx val="100398208"/>
        <c:crosses val="autoZero"/>
        <c:crossBetween val="midCat"/>
      </c:valAx>
      <c:valAx>
        <c:axId val="100398208"/>
        <c:scaling>
          <c:orientation val="minMax"/>
        </c:scaling>
        <c:axPos val="l"/>
        <c:majorGridlines/>
        <c:numFmt formatCode="General" sourceLinked="1"/>
        <c:tickLblPos val="nextTo"/>
        <c:crossAx val="100384128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'980033'!$B$558:$B$594</c:f>
              <c:numCache>
                <c:formatCode>General</c:formatCode>
                <c:ptCount val="37"/>
                <c:pt idx="0">
                  <c:v>-167.92500000000001</c:v>
                </c:pt>
                <c:pt idx="1">
                  <c:v>-167.86</c:v>
                </c:pt>
                <c:pt idx="2">
                  <c:v>-167.785</c:v>
                </c:pt>
                <c:pt idx="3">
                  <c:v>-167.72</c:v>
                </c:pt>
                <c:pt idx="4">
                  <c:v>-167.66</c:v>
                </c:pt>
                <c:pt idx="5">
                  <c:v>-167.59</c:v>
                </c:pt>
                <c:pt idx="6">
                  <c:v>-167.53</c:v>
                </c:pt>
                <c:pt idx="7">
                  <c:v>-167.465</c:v>
                </c:pt>
                <c:pt idx="8">
                  <c:v>-167.4</c:v>
                </c:pt>
                <c:pt idx="9">
                  <c:v>-167.33</c:v>
                </c:pt>
                <c:pt idx="10">
                  <c:v>-167.26</c:v>
                </c:pt>
                <c:pt idx="11">
                  <c:v>-167.20500000000001</c:v>
                </c:pt>
                <c:pt idx="12">
                  <c:v>-167.13499999999999</c:v>
                </c:pt>
                <c:pt idx="13">
                  <c:v>-167.065</c:v>
                </c:pt>
                <c:pt idx="14">
                  <c:v>-167.01</c:v>
                </c:pt>
                <c:pt idx="15">
                  <c:v>-166.94</c:v>
                </c:pt>
                <c:pt idx="16">
                  <c:v>-166.88</c:v>
                </c:pt>
                <c:pt idx="17">
                  <c:v>-166.815</c:v>
                </c:pt>
                <c:pt idx="18">
                  <c:v>-166.75</c:v>
                </c:pt>
                <c:pt idx="19">
                  <c:v>-166.68</c:v>
                </c:pt>
                <c:pt idx="20">
                  <c:v>-166.62</c:v>
                </c:pt>
                <c:pt idx="21">
                  <c:v>-166.54</c:v>
                </c:pt>
                <c:pt idx="22">
                  <c:v>-166.48500000000001</c:v>
                </c:pt>
                <c:pt idx="23">
                  <c:v>-166.42500000000001</c:v>
                </c:pt>
                <c:pt idx="24">
                  <c:v>-166.35499999999999</c:v>
                </c:pt>
                <c:pt idx="25">
                  <c:v>-166.29</c:v>
                </c:pt>
                <c:pt idx="26">
                  <c:v>-166.22499999999999</c:v>
                </c:pt>
                <c:pt idx="27">
                  <c:v>-166.16</c:v>
                </c:pt>
                <c:pt idx="28">
                  <c:v>-166.09</c:v>
                </c:pt>
                <c:pt idx="29">
                  <c:v>-166.035</c:v>
                </c:pt>
                <c:pt idx="30">
                  <c:v>-165.97</c:v>
                </c:pt>
                <c:pt idx="31">
                  <c:v>-165.9</c:v>
                </c:pt>
                <c:pt idx="32">
                  <c:v>-165.83500000000001</c:v>
                </c:pt>
                <c:pt idx="33">
                  <c:v>-165.77</c:v>
                </c:pt>
                <c:pt idx="34">
                  <c:v>-165.70500000000001</c:v>
                </c:pt>
                <c:pt idx="35">
                  <c:v>-165.64500000000001</c:v>
                </c:pt>
                <c:pt idx="36">
                  <c:v>-165.58</c:v>
                </c:pt>
              </c:numCache>
            </c:numRef>
          </c:xVal>
          <c:yVal>
            <c:numRef>
              <c:f>'980033'!$E$558:$E$594</c:f>
              <c:numCache>
                <c:formatCode>General</c:formatCode>
                <c:ptCount val="37"/>
                <c:pt idx="0">
                  <c:v>66</c:v>
                </c:pt>
                <c:pt idx="1">
                  <c:v>63</c:v>
                </c:pt>
                <c:pt idx="2">
                  <c:v>57</c:v>
                </c:pt>
                <c:pt idx="3">
                  <c:v>57</c:v>
                </c:pt>
                <c:pt idx="4">
                  <c:v>66</c:v>
                </c:pt>
                <c:pt idx="5">
                  <c:v>73</c:v>
                </c:pt>
                <c:pt idx="6">
                  <c:v>60</c:v>
                </c:pt>
                <c:pt idx="7">
                  <c:v>70</c:v>
                </c:pt>
                <c:pt idx="8">
                  <c:v>64</c:v>
                </c:pt>
                <c:pt idx="9">
                  <c:v>65</c:v>
                </c:pt>
                <c:pt idx="10">
                  <c:v>63</c:v>
                </c:pt>
                <c:pt idx="11">
                  <c:v>60</c:v>
                </c:pt>
                <c:pt idx="12">
                  <c:v>59</c:v>
                </c:pt>
                <c:pt idx="13">
                  <c:v>78</c:v>
                </c:pt>
                <c:pt idx="14">
                  <c:v>66</c:v>
                </c:pt>
                <c:pt idx="15">
                  <c:v>69</c:v>
                </c:pt>
                <c:pt idx="16">
                  <c:v>62</c:v>
                </c:pt>
                <c:pt idx="17">
                  <c:v>85</c:v>
                </c:pt>
                <c:pt idx="18">
                  <c:v>111</c:v>
                </c:pt>
                <c:pt idx="19">
                  <c:v>140</c:v>
                </c:pt>
                <c:pt idx="20">
                  <c:v>159</c:v>
                </c:pt>
                <c:pt idx="21">
                  <c:v>187</c:v>
                </c:pt>
                <c:pt idx="22">
                  <c:v>197</c:v>
                </c:pt>
                <c:pt idx="23">
                  <c:v>197</c:v>
                </c:pt>
                <c:pt idx="24">
                  <c:v>167</c:v>
                </c:pt>
                <c:pt idx="25">
                  <c:v>168</c:v>
                </c:pt>
                <c:pt idx="26">
                  <c:v>184</c:v>
                </c:pt>
                <c:pt idx="27">
                  <c:v>197</c:v>
                </c:pt>
                <c:pt idx="28">
                  <c:v>175</c:v>
                </c:pt>
                <c:pt idx="29">
                  <c:v>182</c:v>
                </c:pt>
                <c:pt idx="30">
                  <c:v>198</c:v>
                </c:pt>
                <c:pt idx="31">
                  <c:v>147</c:v>
                </c:pt>
                <c:pt idx="32">
                  <c:v>166</c:v>
                </c:pt>
                <c:pt idx="33">
                  <c:v>180</c:v>
                </c:pt>
                <c:pt idx="34">
                  <c:v>156</c:v>
                </c:pt>
                <c:pt idx="35">
                  <c:v>182</c:v>
                </c:pt>
                <c:pt idx="36">
                  <c:v>191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'980033'!$B$558:$B$594</c:f>
              <c:numCache>
                <c:formatCode>General</c:formatCode>
                <c:ptCount val="37"/>
                <c:pt idx="0">
                  <c:v>-167.92500000000001</c:v>
                </c:pt>
                <c:pt idx="1">
                  <c:v>-167.86</c:v>
                </c:pt>
                <c:pt idx="2">
                  <c:v>-167.785</c:v>
                </c:pt>
                <c:pt idx="3">
                  <c:v>-167.72</c:v>
                </c:pt>
                <c:pt idx="4">
                  <c:v>-167.66</c:v>
                </c:pt>
                <c:pt idx="5">
                  <c:v>-167.59</c:v>
                </c:pt>
                <c:pt idx="6">
                  <c:v>-167.53</c:v>
                </c:pt>
                <c:pt idx="7">
                  <c:v>-167.465</c:v>
                </c:pt>
                <c:pt idx="8">
                  <c:v>-167.4</c:v>
                </c:pt>
                <c:pt idx="9">
                  <c:v>-167.33</c:v>
                </c:pt>
                <c:pt idx="10">
                  <c:v>-167.26</c:v>
                </c:pt>
                <c:pt idx="11">
                  <c:v>-167.20500000000001</c:v>
                </c:pt>
                <c:pt idx="12">
                  <c:v>-167.13499999999999</c:v>
                </c:pt>
                <c:pt idx="13">
                  <c:v>-167.065</c:v>
                </c:pt>
                <c:pt idx="14">
                  <c:v>-167.01</c:v>
                </c:pt>
                <c:pt idx="15">
                  <c:v>-166.94</c:v>
                </c:pt>
                <c:pt idx="16">
                  <c:v>-166.88</c:v>
                </c:pt>
                <c:pt idx="17">
                  <c:v>-166.815</c:v>
                </c:pt>
                <c:pt idx="18">
                  <c:v>-166.75</c:v>
                </c:pt>
                <c:pt idx="19">
                  <c:v>-166.68</c:v>
                </c:pt>
                <c:pt idx="20">
                  <c:v>-166.62</c:v>
                </c:pt>
                <c:pt idx="21">
                  <c:v>-166.54</c:v>
                </c:pt>
                <c:pt idx="22">
                  <c:v>-166.48500000000001</c:v>
                </c:pt>
                <c:pt idx="23">
                  <c:v>-166.42500000000001</c:v>
                </c:pt>
                <c:pt idx="24">
                  <c:v>-166.35499999999999</c:v>
                </c:pt>
                <c:pt idx="25">
                  <c:v>-166.29</c:v>
                </c:pt>
                <c:pt idx="26">
                  <c:v>-166.22499999999999</c:v>
                </c:pt>
                <c:pt idx="27">
                  <c:v>-166.16</c:v>
                </c:pt>
                <c:pt idx="28">
                  <c:v>-166.09</c:v>
                </c:pt>
                <c:pt idx="29">
                  <c:v>-166.035</c:v>
                </c:pt>
                <c:pt idx="30">
                  <c:v>-165.97</c:v>
                </c:pt>
                <c:pt idx="31">
                  <c:v>-165.9</c:v>
                </c:pt>
                <c:pt idx="32">
                  <c:v>-165.83500000000001</c:v>
                </c:pt>
                <c:pt idx="33">
                  <c:v>-165.77</c:v>
                </c:pt>
                <c:pt idx="34">
                  <c:v>-165.70500000000001</c:v>
                </c:pt>
                <c:pt idx="35">
                  <c:v>-165.64500000000001</c:v>
                </c:pt>
                <c:pt idx="36">
                  <c:v>-165.58</c:v>
                </c:pt>
              </c:numCache>
            </c:numRef>
          </c:xVal>
          <c:yVal>
            <c:numRef>
              <c:f>'980033'!$F$558:$F$594</c:f>
              <c:numCache>
                <c:formatCode>General</c:formatCode>
                <c:ptCount val="37"/>
                <c:pt idx="0">
                  <c:v>64.086488728789732</c:v>
                </c:pt>
                <c:pt idx="1">
                  <c:v>64.086488728789732</c:v>
                </c:pt>
                <c:pt idx="2">
                  <c:v>64.086488728789732</c:v>
                </c:pt>
                <c:pt idx="3">
                  <c:v>64.086488728789732</c:v>
                </c:pt>
                <c:pt idx="4">
                  <c:v>64.086488728789732</c:v>
                </c:pt>
                <c:pt idx="5">
                  <c:v>64.086488728789732</c:v>
                </c:pt>
                <c:pt idx="6">
                  <c:v>64.086488728789732</c:v>
                </c:pt>
                <c:pt idx="7">
                  <c:v>64.086488728789732</c:v>
                </c:pt>
                <c:pt idx="8">
                  <c:v>64.086488728789732</c:v>
                </c:pt>
                <c:pt idx="9">
                  <c:v>64.086488728789732</c:v>
                </c:pt>
                <c:pt idx="10">
                  <c:v>64.086488728789732</c:v>
                </c:pt>
                <c:pt idx="11">
                  <c:v>64.086488728789732</c:v>
                </c:pt>
                <c:pt idx="12">
                  <c:v>64.086488728789732</c:v>
                </c:pt>
                <c:pt idx="13">
                  <c:v>64.086488728789732</c:v>
                </c:pt>
                <c:pt idx="14">
                  <c:v>64.086488728789732</c:v>
                </c:pt>
                <c:pt idx="15">
                  <c:v>64.086488728789732</c:v>
                </c:pt>
                <c:pt idx="16">
                  <c:v>67.62983774857706</c:v>
                </c:pt>
                <c:pt idx="17">
                  <c:v>82.078138879982419</c:v>
                </c:pt>
                <c:pt idx="18">
                  <c:v>107.65882518577749</c:v>
                </c:pt>
                <c:pt idx="19">
                  <c:v>142.58475902886886</c:v>
                </c:pt>
                <c:pt idx="20">
                  <c:v>163.78660117487451</c:v>
                </c:pt>
                <c:pt idx="21">
                  <c:v>177.30037327252569</c:v>
                </c:pt>
                <c:pt idx="22">
                  <c:v>178.06618550055117</c:v>
                </c:pt>
                <c:pt idx="23">
                  <c:v>178.06618550055117</c:v>
                </c:pt>
                <c:pt idx="24">
                  <c:v>178.06618550055117</c:v>
                </c:pt>
                <c:pt idx="25">
                  <c:v>178.06618550055117</c:v>
                </c:pt>
                <c:pt idx="26">
                  <c:v>178.06618550055117</c:v>
                </c:pt>
                <c:pt idx="27">
                  <c:v>178.06618550055117</c:v>
                </c:pt>
                <c:pt idx="28">
                  <c:v>178.06618550055117</c:v>
                </c:pt>
                <c:pt idx="29">
                  <c:v>178.06618550055117</c:v>
                </c:pt>
                <c:pt idx="30">
                  <c:v>178.06618550055117</c:v>
                </c:pt>
                <c:pt idx="31">
                  <c:v>178.06618550055117</c:v>
                </c:pt>
                <c:pt idx="32">
                  <c:v>178.06618550055117</c:v>
                </c:pt>
                <c:pt idx="33">
                  <c:v>178.06618550055117</c:v>
                </c:pt>
                <c:pt idx="34">
                  <c:v>178.06618550055117</c:v>
                </c:pt>
                <c:pt idx="35">
                  <c:v>178.06618550055117</c:v>
                </c:pt>
                <c:pt idx="36">
                  <c:v>178.06618550055117</c:v>
                </c:pt>
              </c:numCache>
            </c:numRef>
          </c:yVal>
        </c:ser>
        <c:axId val="150149760"/>
        <c:axId val="150151552"/>
      </c:scatterChart>
      <c:valAx>
        <c:axId val="150149760"/>
        <c:scaling>
          <c:orientation val="minMax"/>
        </c:scaling>
        <c:axPos val="b"/>
        <c:numFmt formatCode="General" sourceLinked="1"/>
        <c:tickLblPos val="nextTo"/>
        <c:crossAx val="150151552"/>
        <c:crosses val="autoZero"/>
        <c:crossBetween val="midCat"/>
      </c:valAx>
      <c:valAx>
        <c:axId val="150151552"/>
        <c:scaling>
          <c:orientation val="minMax"/>
        </c:scaling>
        <c:axPos val="l"/>
        <c:majorGridlines/>
        <c:numFmt formatCode="General" sourceLinked="1"/>
        <c:tickLblPos val="nextTo"/>
        <c:crossAx val="150149760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Setup!$N$6:$N$16</c:f>
              <c:numCache>
                <c:formatCode>General</c:formatCode>
                <c:ptCount val="11"/>
                <c:pt idx="0">
                  <c:v>1.33</c:v>
                </c:pt>
                <c:pt idx="1">
                  <c:v>-9.2949999999999999</c:v>
                </c:pt>
                <c:pt idx="2">
                  <c:v>-19.355</c:v>
                </c:pt>
                <c:pt idx="3">
                  <c:v>-28.96</c:v>
                </c:pt>
                <c:pt idx="4">
                  <c:v>-40.08</c:v>
                </c:pt>
                <c:pt idx="5">
                  <c:v>-49.094999999999999</c:v>
                </c:pt>
                <c:pt idx="6">
                  <c:v>-58.37</c:v>
                </c:pt>
                <c:pt idx="7">
                  <c:v>-67.325000000000003</c:v>
                </c:pt>
                <c:pt idx="8">
                  <c:v>-78.364999999999995</c:v>
                </c:pt>
                <c:pt idx="9">
                  <c:v>-89.21</c:v>
                </c:pt>
                <c:pt idx="10">
                  <c:v>-100</c:v>
                </c:pt>
              </c:numCache>
            </c:numRef>
          </c:xVal>
          <c:yVal>
            <c:numRef>
              <c:f>Setup!$L$6:$L$16</c:f>
              <c:numCache>
                <c:formatCode>General</c:formatCode>
                <c:ptCount val="11"/>
                <c:pt idx="0">
                  <c:v>-166.98058044806632</c:v>
                </c:pt>
                <c:pt idx="1">
                  <c:v>-167.17362598622722</c:v>
                </c:pt>
                <c:pt idx="2">
                  <c:v>-167.73492128591838</c:v>
                </c:pt>
                <c:pt idx="3">
                  <c:v>-166.38628982916347</c:v>
                </c:pt>
                <c:pt idx="4">
                  <c:v>-165.29963549104022</c:v>
                </c:pt>
                <c:pt idx="5">
                  <c:v>-166.67122994787664</c:v>
                </c:pt>
                <c:pt idx="6">
                  <c:v>-167.29953420433384</c:v>
                </c:pt>
                <c:pt idx="7">
                  <c:v>-166.53334213932862</c:v>
                </c:pt>
                <c:pt idx="8">
                  <c:v>-165.55321270992053</c:v>
                </c:pt>
                <c:pt idx="9">
                  <c:v>-165.68343328967003</c:v>
                </c:pt>
                <c:pt idx="10">
                  <c:v>-166.57387556972753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Setup!$R$6:$R$16</c:f>
              <c:numCache>
                <c:formatCode>General</c:formatCode>
                <c:ptCount val="11"/>
                <c:pt idx="0">
                  <c:v>1.33</c:v>
                </c:pt>
                <c:pt idx="1">
                  <c:v>-9.2949999999999999</c:v>
                </c:pt>
                <c:pt idx="2">
                  <c:v>-19.355</c:v>
                </c:pt>
                <c:pt idx="3">
                  <c:v>-28.96</c:v>
                </c:pt>
                <c:pt idx="4">
                  <c:v>-40.08</c:v>
                </c:pt>
                <c:pt idx="5">
                  <c:v>-49.094999999999999</c:v>
                </c:pt>
                <c:pt idx="6">
                  <c:v>-58.37</c:v>
                </c:pt>
                <c:pt idx="7">
                  <c:v>-67.325000000000003</c:v>
                </c:pt>
                <c:pt idx="8">
                  <c:v>-78.364999999999995</c:v>
                </c:pt>
                <c:pt idx="9">
                  <c:v>-89.21</c:v>
                </c:pt>
                <c:pt idx="10">
                  <c:v>-100</c:v>
                </c:pt>
              </c:numCache>
            </c:numRef>
          </c:xVal>
          <c:yVal>
            <c:numRef>
              <c:f>Setup!$P$6:$P$16</c:f>
              <c:numCache>
                <c:formatCode>General</c:formatCode>
                <c:ptCount val="11"/>
                <c:pt idx="0">
                  <c:v>-164.63058044806633</c:v>
                </c:pt>
                <c:pt idx="1">
                  <c:v>-164.82362598622723</c:v>
                </c:pt>
                <c:pt idx="2">
                  <c:v>-165.38492128591838</c:v>
                </c:pt>
                <c:pt idx="3">
                  <c:v>-164.03628982916348</c:v>
                </c:pt>
                <c:pt idx="4">
                  <c:v>-162.94963549104023</c:v>
                </c:pt>
                <c:pt idx="5">
                  <c:v>-164.32122994787665</c:v>
                </c:pt>
                <c:pt idx="6">
                  <c:v>-164.94953420433384</c:v>
                </c:pt>
                <c:pt idx="7">
                  <c:v>-164.18334213932863</c:v>
                </c:pt>
                <c:pt idx="8">
                  <c:v>-163.20321270992054</c:v>
                </c:pt>
                <c:pt idx="9">
                  <c:v>-163.33343328967004</c:v>
                </c:pt>
                <c:pt idx="10">
                  <c:v>-164.22387556972754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Setup!$V$6:$V$12</c:f>
              <c:numCache>
                <c:formatCode>General</c:formatCode>
                <c:ptCount val="7"/>
                <c:pt idx="0">
                  <c:v>-49.094999999999999</c:v>
                </c:pt>
                <c:pt idx="1">
                  <c:v>-49.094999999999999</c:v>
                </c:pt>
                <c:pt idx="2">
                  <c:v>-49.094999999999999</c:v>
                </c:pt>
                <c:pt idx="3">
                  <c:v>-49.094999999999999</c:v>
                </c:pt>
                <c:pt idx="4">
                  <c:v>-49.094999999999999</c:v>
                </c:pt>
                <c:pt idx="5">
                  <c:v>-49.094999999999999</c:v>
                </c:pt>
                <c:pt idx="6">
                  <c:v>-49.094999999999999</c:v>
                </c:pt>
              </c:numCache>
            </c:numRef>
          </c:xVal>
          <c:yVal>
            <c:numRef>
              <c:f>Setup!$T$6:$T$12</c:f>
              <c:numCache>
                <c:formatCode>General</c:formatCode>
                <c:ptCount val="7"/>
                <c:pt idx="0">
                  <c:v>-166.37122994787666</c:v>
                </c:pt>
                <c:pt idx="1">
                  <c:v>-166.07122994787665</c:v>
                </c:pt>
                <c:pt idx="2">
                  <c:v>-165.77122994787663</c:v>
                </c:pt>
                <c:pt idx="3">
                  <c:v>-165.47122994787665</c:v>
                </c:pt>
                <c:pt idx="4">
                  <c:v>-165.17122994787664</c:v>
                </c:pt>
                <c:pt idx="5">
                  <c:v>-164.87122994787666</c:v>
                </c:pt>
                <c:pt idx="6">
                  <c:v>-164.57122994787665</c:v>
                </c:pt>
              </c:numCache>
            </c:numRef>
          </c:yVal>
        </c:ser>
        <c:axId val="101025664"/>
        <c:axId val="100253056"/>
      </c:scatterChart>
      <c:valAx>
        <c:axId val="101025664"/>
        <c:scaling>
          <c:orientation val="minMax"/>
        </c:scaling>
        <c:axPos val="b"/>
        <c:numFmt formatCode="General" sourceLinked="1"/>
        <c:tickLblPos val="nextTo"/>
        <c:crossAx val="100253056"/>
        <c:crosses val="autoZero"/>
        <c:crossBetween val="midCat"/>
      </c:valAx>
      <c:valAx>
        <c:axId val="100253056"/>
        <c:scaling>
          <c:orientation val="minMax"/>
        </c:scaling>
        <c:axPos val="l"/>
        <c:majorGridlines/>
        <c:numFmt formatCode="General" sourceLinked="1"/>
        <c:tickLblPos val="nextTo"/>
        <c:crossAx val="10102566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'980033'!$B$72:$B$108</c:f>
              <c:numCache>
                <c:formatCode>General</c:formatCode>
                <c:ptCount val="37"/>
                <c:pt idx="0">
                  <c:v>-168.67</c:v>
                </c:pt>
                <c:pt idx="1">
                  <c:v>-168.59</c:v>
                </c:pt>
                <c:pt idx="2">
                  <c:v>-168.52500000000001</c:v>
                </c:pt>
                <c:pt idx="3">
                  <c:v>-168.45500000000001</c:v>
                </c:pt>
                <c:pt idx="4">
                  <c:v>-168.39500000000001</c:v>
                </c:pt>
                <c:pt idx="5">
                  <c:v>-168.33</c:v>
                </c:pt>
                <c:pt idx="6">
                  <c:v>-168.26499999999999</c:v>
                </c:pt>
                <c:pt idx="7">
                  <c:v>-168.2</c:v>
                </c:pt>
                <c:pt idx="8">
                  <c:v>-168.13499999999999</c:v>
                </c:pt>
                <c:pt idx="9">
                  <c:v>-168.065</c:v>
                </c:pt>
                <c:pt idx="10">
                  <c:v>-168.005</c:v>
                </c:pt>
                <c:pt idx="11">
                  <c:v>-167.94</c:v>
                </c:pt>
                <c:pt idx="12">
                  <c:v>-167.87</c:v>
                </c:pt>
                <c:pt idx="13">
                  <c:v>-167.81</c:v>
                </c:pt>
                <c:pt idx="14">
                  <c:v>-167.745</c:v>
                </c:pt>
                <c:pt idx="15">
                  <c:v>-167.67</c:v>
                </c:pt>
                <c:pt idx="16">
                  <c:v>-167.61</c:v>
                </c:pt>
                <c:pt idx="17">
                  <c:v>-167.54499999999999</c:v>
                </c:pt>
                <c:pt idx="18">
                  <c:v>-167.48500000000001</c:v>
                </c:pt>
                <c:pt idx="19">
                  <c:v>-167.42</c:v>
                </c:pt>
                <c:pt idx="20">
                  <c:v>-167.35499999999999</c:v>
                </c:pt>
                <c:pt idx="21">
                  <c:v>-167.28</c:v>
                </c:pt>
                <c:pt idx="22">
                  <c:v>-167.22</c:v>
                </c:pt>
                <c:pt idx="23">
                  <c:v>-167.15</c:v>
                </c:pt>
                <c:pt idx="24">
                  <c:v>-167.08500000000001</c:v>
                </c:pt>
                <c:pt idx="25">
                  <c:v>-167.02500000000001</c:v>
                </c:pt>
                <c:pt idx="26">
                  <c:v>-166.965</c:v>
                </c:pt>
                <c:pt idx="27">
                  <c:v>-166.89500000000001</c:v>
                </c:pt>
                <c:pt idx="28">
                  <c:v>-166.82499999999999</c:v>
                </c:pt>
                <c:pt idx="29">
                  <c:v>-166.77</c:v>
                </c:pt>
                <c:pt idx="30">
                  <c:v>-166.70500000000001</c:v>
                </c:pt>
                <c:pt idx="31">
                  <c:v>-166.63</c:v>
                </c:pt>
                <c:pt idx="32">
                  <c:v>-166.57499999999999</c:v>
                </c:pt>
                <c:pt idx="33">
                  <c:v>-166.51</c:v>
                </c:pt>
                <c:pt idx="34">
                  <c:v>-166.42500000000001</c:v>
                </c:pt>
                <c:pt idx="35">
                  <c:v>-166.36500000000001</c:v>
                </c:pt>
                <c:pt idx="36">
                  <c:v>-166.315</c:v>
                </c:pt>
              </c:numCache>
            </c:numRef>
          </c:xVal>
          <c:yVal>
            <c:numRef>
              <c:f>'980033'!$E$72:$E$108</c:f>
              <c:numCache>
                <c:formatCode>General</c:formatCode>
                <c:ptCount val="37"/>
                <c:pt idx="0">
                  <c:v>68</c:v>
                </c:pt>
                <c:pt idx="1">
                  <c:v>76</c:v>
                </c:pt>
                <c:pt idx="2">
                  <c:v>51</c:v>
                </c:pt>
                <c:pt idx="3">
                  <c:v>57</c:v>
                </c:pt>
                <c:pt idx="4">
                  <c:v>61</c:v>
                </c:pt>
                <c:pt idx="5">
                  <c:v>71</c:v>
                </c:pt>
                <c:pt idx="6">
                  <c:v>65</c:v>
                </c:pt>
                <c:pt idx="7">
                  <c:v>52</c:v>
                </c:pt>
                <c:pt idx="8">
                  <c:v>70</c:v>
                </c:pt>
                <c:pt idx="9">
                  <c:v>64</c:v>
                </c:pt>
                <c:pt idx="10">
                  <c:v>65</c:v>
                </c:pt>
                <c:pt idx="11">
                  <c:v>65</c:v>
                </c:pt>
                <c:pt idx="12">
                  <c:v>66</c:v>
                </c:pt>
                <c:pt idx="13">
                  <c:v>73</c:v>
                </c:pt>
                <c:pt idx="14">
                  <c:v>57</c:v>
                </c:pt>
                <c:pt idx="15">
                  <c:v>52</c:v>
                </c:pt>
                <c:pt idx="16">
                  <c:v>60</c:v>
                </c:pt>
                <c:pt idx="17">
                  <c:v>87</c:v>
                </c:pt>
                <c:pt idx="18">
                  <c:v>83</c:v>
                </c:pt>
                <c:pt idx="19">
                  <c:v>71</c:v>
                </c:pt>
                <c:pt idx="20">
                  <c:v>113</c:v>
                </c:pt>
                <c:pt idx="21">
                  <c:v>134</c:v>
                </c:pt>
                <c:pt idx="22">
                  <c:v>186</c:v>
                </c:pt>
                <c:pt idx="23">
                  <c:v>189</c:v>
                </c:pt>
                <c:pt idx="24">
                  <c:v>201</c:v>
                </c:pt>
                <c:pt idx="25">
                  <c:v>216</c:v>
                </c:pt>
                <c:pt idx="26">
                  <c:v>182</c:v>
                </c:pt>
                <c:pt idx="27">
                  <c:v>181</c:v>
                </c:pt>
                <c:pt idx="28">
                  <c:v>193</c:v>
                </c:pt>
                <c:pt idx="29">
                  <c:v>191</c:v>
                </c:pt>
                <c:pt idx="30">
                  <c:v>175</c:v>
                </c:pt>
                <c:pt idx="31">
                  <c:v>165</c:v>
                </c:pt>
                <c:pt idx="32">
                  <c:v>186</c:v>
                </c:pt>
                <c:pt idx="33">
                  <c:v>183</c:v>
                </c:pt>
                <c:pt idx="34">
                  <c:v>160</c:v>
                </c:pt>
                <c:pt idx="35">
                  <c:v>173</c:v>
                </c:pt>
                <c:pt idx="36">
                  <c:v>181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'980033'!$B$72:$B$108</c:f>
              <c:numCache>
                <c:formatCode>General</c:formatCode>
                <c:ptCount val="37"/>
                <c:pt idx="0">
                  <c:v>-168.67</c:v>
                </c:pt>
                <c:pt idx="1">
                  <c:v>-168.59</c:v>
                </c:pt>
                <c:pt idx="2">
                  <c:v>-168.52500000000001</c:v>
                </c:pt>
                <c:pt idx="3">
                  <c:v>-168.45500000000001</c:v>
                </c:pt>
                <c:pt idx="4">
                  <c:v>-168.39500000000001</c:v>
                </c:pt>
                <c:pt idx="5">
                  <c:v>-168.33</c:v>
                </c:pt>
                <c:pt idx="6">
                  <c:v>-168.26499999999999</c:v>
                </c:pt>
                <c:pt idx="7">
                  <c:v>-168.2</c:v>
                </c:pt>
                <c:pt idx="8">
                  <c:v>-168.13499999999999</c:v>
                </c:pt>
                <c:pt idx="9">
                  <c:v>-168.065</c:v>
                </c:pt>
                <c:pt idx="10">
                  <c:v>-168.005</c:v>
                </c:pt>
                <c:pt idx="11">
                  <c:v>-167.94</c:v>
                </c:pt>
                <c:pt idx="12">
                  <c:v>-167.87</c:v>
                </c:pt>
                <c:pt idx="13">
                  <c:v>-167.81</c:v>
                </c:pt>
                <c:pt idx="14">
                  <c:v>-167.745</c:v>
                </c:pt>
                <c:pt idx="15">
                  <c:v>-167.67</c:v>
                </c:pt>
                <c:pt idx="16">
                  <c:v>-167.61</c:v>
                </c:pt>
                <c:pt idx="17">
                  <c:v>-167.54499999999999</c:v>
                </c:pt>
                <c:pt idx="18">
                  <c:v>-167.48500000000001</c:v>
                </c:pt>
                <c:pt idx="19">
                  <c:v>-167.42</c:v>
                </c:pt>
                <c:pt idx="20">
                  <c:v>-167.35499999999999</c:v>
                </c:pt>
                <c:pt idx="21">
                  <c:v>-167.28</c:v>
                </c:pt>
                <c:pt idx="22">
                  <c:v>-167.22</c:v>
                </c:pt>
                <c:pt idx="23">
                  <c:v>-167.15</c:v>
                </c:pt>
                <c:pt idx="24">
                  <c:v>-167.08500000000001</c:v>
                </c:pt>
                <c:pt idx="25">
                  <c:v>-167.02500000000001</c:v>
                </c:pt>
                <c:pt idx="26">
                  <c:v>-166.965</c:v>
                </c:pt>
                <c:pt idx="27">
                  <c:v>-166.89500000000001</c:v>
                </c:pt>
                <c:pt idx="28">
                  <c:v>-166.82499999999999</c:v>
                </c:pt>
                <c:pt idx="29">
                  <c:v>-166.77</c:v>
                </c:pt>
                <c:pt idx="30">
                  <c:v>-166.70500000000001</c:v>
                </c:pt>
                <c:pt idx="31">
                  <c:v>-166.63</c:v>
                </c:pt>
                <c:pt idx="32">
                  <c:v>-166.57499999999999</c:v>
                </c:pt>
                <c:pt idx="33">
                  <c:v>-166.51</c:v>
                </c:pt>
                <c:pt idx="34">
                  <c:v>-166.42500000000001</c:v>
                </c:pt>
                <c:pt idx="35">
                  <c:v>-166.36500000000001</c:v>
                </c:pt>
                <c:pt idx="36">
                  <c:v>-166.315</c:v>
                </c:pt>
              </c:numCache>
            </c:numRef>
          </c:xVal>
          <c:yVal>
            <c:numRef>
              <c:f>'980033'!$F$72:$F$108</c:f>
              <c:numCache>
                <c:formatCode>General</c:formatCode>
                <c:ptCount val="37"/>
                <c:pt idx="0">
                  <c:v>63.669908715196982</c:v>
                </c:pt>
                <c:pt idx="1">
                  <c:v>63.669908715196982</c:v>
                </c:pt>
                <c:pt idx="2">
                  <c:v>63.669908715196982</c:v>
                </c:pt>
                <c:pt idx="3">
                  <c:v>63.669908715196982</c:v>
                </c:pt>
                <c:pt idx="4">
                  <c:v>63.669908715196982</c:v>
                </c:pt>
                <c:pt idx="5">
                  <c:v>63.669908715196982</c:v>
                </c:pt>
                <c:pt idx="6">
                  <c:v>63.669908715196982</c:v>
                </c:pt>
                <c:pt idx="7">
                  <c:v>63.669908715196982</c:v>
                </c:pt>
                <c:pt idx="8">
                  <c:v>63.669908715196982</c:v>
                </c:pt>
                <c:pt idx="9">
                  <c:v>63.669908715196982</c:v>
                </c:pt>
                <c:pt idx="10">
                  <c:v>63.669908715196982</c:v>
                </c:pt>
                <c:pt idx="11">
                  <c:v>63.669908715196982</c:v>
                </c:pt>
                <c:pt idx="12">
                  <c:v>63.669908715196982</c:v>
                </c:pt>
                <c:pt idx="13">
                  <c:v>63.669908715196982</c:v>
                </c:pt>
                <c:pt idx="14">
                  <c:v>63.669908715196982</c:v>
                </c:pt>
                <c:pt idx="15">
                  <c:v>63.669908715196982</c:v>
                </c:pt>
                <c:pt idx="16">
                  <c:v>63.669908715196982</c:v>
                </c:pt>
                <c:pt idx="17">
                  <c:v>63.669908715196982</c:v>
                </c:pt>
                <c:pt idx="18">
                  <c:v>65.824237447425531</c:v>
                </c:pt>
                <c:pt idx="19">
                  <c:v>79.606925204336449</c:v>
                </c:pt>
                <c:pt idx="20">
                  <c:v>106.13436065173812</c:v>
                </c:pt>
                <c:pt idx="21">
                  <c:v>146.83850957765941</c:v>
                </c:pt>
                <c:pt idx="22">
                  <c:v>169.56035869952063</c:v>
                </c:pt>
                <c:pt idx="23">
                  <c:v>182.34406977756757</c:v>
                </c:pt>
                <c:pt idx="24">
                  <c:v>183.32801976321184</c:v>
                </c:pt>
                <c:pt idx="25">
                  <c:v>183.32801976321184</c:v>
                </c:pt>
                <c:pt idx="26">
                  <c:v>183.32801976321184</c:v>
                </c:pt>
                <c:pt idx="27">
                  <c:v>183.32801976321184</c:v>
                </c:pt>
                <c:pt idx="28">
                  <c:v>183.32801976321184</c:v>
                </c:pt>
                <c:pt idx="29">
                  <c:v>183.32801976321184</c:v>
                </c:pt>
                <c:pt idx="30">
                  <c:v>183.32801976321184</c:v>
                </c:pt>
                <c:pt idx="31">
                  <c:v>183.32801976321184</c:v>
                </c:pt>
                <c:pt idx="32">
                  <c:v>183.32801976321184</c:v>
                </c:pt>
                <c:pt idx="33">
                  <c:v>183.32801976321184</c:v>
                </c:pt>
                <c:pt idx="34">
                  <c:v>183.32801976321184</c:v>
                </c:pt>
                <c:pt idx="35">
                  <c:v>183.32801976321184</c:v>
                </c:pt>
                <c:pt idx="36">
                  <c:v>183.32801976321184</c:v>
                </c:pt>
              </c:numCache>
            </c:numRef>
          </c:yVal>
        </c:ser>
        <c:axId val="98339456"/>
        <c:axId val="98357632"/>
      </c:scatterChart>
      <c:valAx>
        <c:axId val="98339456"/>
        <c:scaling>
          <c:orientation val="minMax"/>
        </c:scaling>
        <c:axPos val="b"/>
        <c:numFmt formatCode="General" sourceLinked="1"/>
        <c:tickLblPos val="nextTo"/>
        <c:crossAx val="98357632"/>
        <c:crosses val="autoZero"/>
        <c:crossBetween val="midCat"/>
      </c:valAx>
      <c:valAx>
        <c:axId val="98357632"/>
        <c:scaling>
          <c:orientation val="minMax"/>
        </c:scaling>
        <c:axPos val="l"/>
        <c:majorGridlines/>
        <c:numFmt formatCode="General" sourceLinked="1"/>
        <c:tickLblPos val="nextTo"/>
        <c:crossAx val="983394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'980033'!$B$126:$B$162</c:f>
              <c:numCache>
                <c:formatCode>General</c:formatCode>
                <c:ptCount val="37"/>
                <c:pt idx="0">
                  <c:v>-169.09</c:v>
                </c:pt>
                <c:pt idx="1">
                  <c:v>-169.005</c:v>
                </c:pt>
                <c:pt idx="2">
                  <c:v>-168.94499999999999</c:v>
                </c:pt>
                <c:pt idx="3">
                  <c:v>-168.88499999999999</c:v>
                </c:pt>
                <c:pt idx="4">
                  <c:v>-168.82</c:v>
                </c:pt>
                <c:pt idx="5">
                  <c:v>-168.76</c:v>
                </c:pt>
                <c:pt idx="6">
                  <c:v>-168.69</c:v>
                </c:pt>
                <c:pt idx="7">
                  <c:v>-168.625</c:v>
                </c:pt>
                <c:pt idx="8">
                  <c:v>-168.56</c:v>
                </c:pt>
                <c:pt idx="9">
                  <c:v>-168.495</c:v>
                </c:pt>
                <c:pt idx="10">
                  <c:v>-168.435</c:v>
                </c:pt>
                <c:pt idx="11">
                  <c:v>-168.37</c:v>
                </c:pt>
                <c:pt idx="12">
                  <c:v>-168.3</c:v>
                </c:pt>
                <c:pt idx="13">
                  <c:v>-168.23500000000001</c:v>
                </c:pt>
                <c:pt idx="14">
                  <c:v>-168.17500000000001</c:v>
                </c:pt>
                <c:pt idx="15">
                  <c:v>-168.11</c:v>
                </c:pt>
                <c:pt idx="16">
                  <c:v>-168.04</c:v>
                </c:pt>
                <c:pt idx="17">
                  <c:v>-167.98</c:v>
                </c:pt>
                <c:pt idx="18">
                  <c:v>-167.905</c:v>
                </c:pt>
                <c:pt idx="19">
                  <c:v>-167.845</c:v>
                </c:pt>
                <c:pt idx="20">
                  <c:v>-167.77500000000001</c:v>
                </c:pt>
                <c:pt idx="21">
                  <c:v>-167.70500000000001</c:v>
                </c:pt>
                <c:pt idx="22">
                  <c:v>-167.64500000000001</c:v>
                </c:pt>
                <c:pt idx="23">
                  <c:v>-167.59</c:v>
                </c:pt>
                <c:pt idx="24">
                  <c:v>-167.52500000000001</c:v>
                </c:pt>
                <c:pt idx="25">
                  <c:v>-167.45500000000001</c:v>
                </c:pt>
                <c:pt idx="26">
                  <c:v>-167.38</c:v>
                </c:pt>
                <c:pt idx="27">
                  <c:v>-167.32</c:v>
                </c:pt>
                <c:pt idx="28">
                  <c:v>-167.255</c:v>
                </c:pt>
                <c:pt idx="29">
                  <c:v>-167.2</c:v>
                </c:pt>
                <c:pt idx="30">
                  <c:v>-167.13499999999999</c:v>
                </c:pt>
                <c:pt idx="31">
                  <c:v>-167.065</c:v>
                </c:pt>
                <c:pt idx="32">
                  <c:v>-166.99</c:v>
                </c:pt>
                <c:pt idx="33">
                  <c:v>-166.93</c:v>
                </c:pt>
                <c:pt idx="34">
                  <c:v>-166.86500000000001</c:v>
                </c:pt>
                <c:pt idx="35">
                  <c:v>-166.81</c:v>
                </c:pt>
                <c:pt idx="36">
                  <c:v>-166.745</c:v>
                </c:pt>
              </c:numCache>
            </c:numRef>
          </c:xVal>
          <c:yVal>
            <c:numRef>
              <c:f>'980033'!$E$126:$E$162</c:f>
              <c:numCache>
                <c:formatCode>General</c:formatCode>
                <c:ptCount val="37"/>
                <c:pt idx="0">
                  <c:v>84</c:v>
                </c:pt>
                <c:pt idx="1">
                  <c:v>65</c:v>
                </c:pt>
                <c:pt idx="2">
                  <c:v>51</c:v>
                </c:pt>
                <c:pt idx="3">
                  <c:v>69</c:v>
                </c:pt>
                <c:pt idx="4">
                  <c:v>66</c:v>
                </c:pt>
                <c:pt idx="5">
                  <c:v>62</c:v>
                </c:pt>
                <c:pt idx="6">
                  <c:v>69</c:v>
                </c:pt>
                <c:pt idx="7">
                  <c:v>55</c:v>
                </c:pt>
                <c:pt idx="8">
                  <c:v>71</c:v>
                </c:pt>
                <c:pt idx="9">
                  <c:v>69</c:v>
                </c:pt>
                <c:pt idx="10">
                  <c:v>73</c:v>
                </c:pt>
                <c:pt idx="11">
                  <c:v>60</c:v>
                </c:pt>
                <c:pt idx="12">
                  <c:v>75</c:v>
                </c:pt>
                <c:pt idx="13">
                  <c:v>67</c:v>
                </c:pt>
                <c:pt idx="14">
                  <c:v>70</c:v>
                </c:pt>
                <c:pt idx="15">
                  <c:v>69</c:v>
                </c:pt>
                <c:pt idx="16">
                  <c:v>73</c:v>
                </c:pt>
                <c:pt idx="17">
                  <c:v>83</c:v>
                </c:pt>
                <c:pt idx="18">
                  <c:v>119</c:v>
                </c:pt>
                <c:pt idx="19">
                  <c:v>127</c:v>
                </c:pt>
                <c:pt idx="20">
                  <c:v>173</c:v>
                </c:pt>
                <c:pt idx="21">
                  <c:v>190</c:v>
                </c:pt>
                <c:pt idx="22">
                  <c:v>177</c:v>
                </c:pt>
                <c:pt idx="23">
                  <c:v>176</c:v>
                </c:pt>
                <c:pt idx="24">
                  <c:v>212</c:v>
                </c:pt>
                <c:pt idx="25">
                  <c:v>148</c:v>
                </c:pt>
                <c:pt idx="26">
                  <c:v>210</c:v>
                </c:pt>
                <c:pt idx="27">
                  <c:v>193</c:v>
                </c:pt>
                <c:pt idx="28">
                  <c:v>176</c:v>
                </c:pt>
                <c:pt idx="29">
                  <c:v>185</c:v>
                </c:pt>
                <c:pt idx="30">
                  <c:v>194</c:v>
                </c:pt>
                <c:pt idx="31">
                  <c:v>160</c:v>
                </c:pt>
                <c:pt idx="32">
                  <c:v>158</c:v>
                </c:pt>
                <c:pt idx="33">
                  <c:v>184</c:v>
                </c:pt>
                <c:pt idx="34">
                  <c:v>183</c:v>
                </c:pt>
                <c:pt idx="35">
                  <c:v>162</c:v>
                </c:pt>
                <c:pt idx="36">
                  <c:v>167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'980033'!$B$126:$B$162</c:f>
              <c:numCache>
                <c:formatCode>General</c:formatCode>
                <c:ptCount val="37"/>
                <c:pt idx="0">
                  <c:v>-169.09</c:v>
                </c:pt>
                <c:pt idx="1">
                  <c:v>-169.005</c:v>
                </c:pt>
                <c:pt idx="2">
                  <c:v>-168.94499999999999</c:v>
                </c:pt>
                <c:pt idx="3">
                  <c:v>-168.88499999999999</c:v>
                </c:pt>
                <c:pt idx="4">
                  <c:v>-168.82</c:v>
                </c:pt>
                <c:pt idx="5">
                  <c:v>-168.76</c:v>
                </c:pt>
                <c:pt idx="6">
                  <c:v>-168.69</c:v>
                </c:pt>
                <c:pt idx="7">
                  <c:v>-168.625</c:v>
                </c:pt>
                <c:pt idx="8">
                  <c:v>-168.56</c:v>
                </c:pt>
                <c:pt idx="9">
                  <c:v>-168.495</c:v>
                </c:pt>
                <c:pt idx="10">
                  <c:v>-168.435</c:v>
                </c:pt>
                <c:pt idx="11">
                  <c:v>-168.37</c:v>
                </c:pt>
                <c:pt idx="12">
                  <c:v>-168.3</c:v>
                </c:pt>
                <c:pt idx="13">
                  <c:v>-168.23500000000001</c:v>
                </c:pt>
                <c:pt idx="14">
                  <c:v>-168.17500000000001</c:v>
                </c:pt>
                <c:pt idx="15">
                  <c:v>-168.11</c:v>
                </c:pt>
                <c:pt idx="16">
                  <c:v>-168.04</c:v>
                </c:pt>
                <c:pt idx="17">
                  <c:v>-167.98</c:v>
                </c:pt>
                <c:pt idx="18">
                  <c:v>-167.905</c:v>
                </c:pt>
                <c:pt idx="19">
                  <c:v>-167.845</c:v>
                </c:pt>
                <c:pt idx="20">
                  <c:v>-167.77500000000001</c:v>
                </c:pt>
                <c:pt idx="21">
                  <c:v>-167.70500000000001</c:v>
                </c:pt>
                <c:pt idx="22">
                  <c:v>-167.64500000000001</c:v>
                </c:pt>
                <c:pt idx="23">
                  <c:v>-167.59</c:v>
                </c:pt>
                <c:pt idx="24">
                  <c:v>-167.52500000000001</c:v>
                </c:pt>
                <c:pt idx="25">
                  <c:v>-167.45500000000001</c:v>
                </c:pt>
                <c:pt idx="26">
                  <c:v>-167.38</c:v>
                </c:pt>
                <c:pt idx="27">
                  <c:v>-167.32</c:v>
                </c:pt>
                <c:pt idx="28">
                  <c:v>-167.255</c:v>
                </c:pt>
                <c:pt idx="29">
                  <c:v>-167.2</c:v>
                </c:pt>
                <c:pt idx="30">
                  <c:v>-167.13499999999999</c:v>
                </c:pt>
                <c:pt idx="31">
                  <c:v>-167.065</c:v>
                </c:pt>
                <c:pt idx="32">
                  <c:v>-166.99</c:v>
                </c:pt>
                <c:pt idx="33">
                  <c:v>-166.93</c:v>
                </c:pt>
                <c:pt idx="34">
                  <c:v>-166.86500000000001</c:v>
                </c:pt>
                <c:pt idx="35">
                  <c:v>-166.81</c:v>
                </c:pt>
                <c:pt idx="36">
                  <c:v>-166.745</c:v>
                </c:pt>
              </c:numCache>
            </c:numRef>
          </c:xVal>
          <c:yVal>
            <c:numRef>
              <c:f>'980033'!$F$126:$F$162</c:f>
              <c:numCache>
                <c:formatCode>General</c:formatCode>
                <c:ptCount val="37"/>
                <c:pt idx="0">
                  <c:v>66.373012039406177</c:v>
                </c:pt>
                <c:pt idx="1">
                  <c:v>66.373012039406177</c:v>
                </c:pt>
                <c:pt idx="2">
                  <c:v>66.373012039406177</c:v>
                </c:pt>
                <c:pt idx="3">
                  <c:v>66.373012039406177</c:v>
                </c:pt>
                <c:pt idx="4">
                  <c:v>66.373012039406177</c:v>
                </c:pt>
                <c:pt idx="5">
                  <c:v>66.373012039406177</c:v>
                </c:pt>
                <c:pt idx="6">
                  <c:v>66.373012039406177</c:v>
                </c:pt>
                <c:pt idx="7">
                  <c:v>66.373012039406177</c:v>
                </c:pt>
                <c:pt idx="8">
                  <c:v>66.373012039406177</c:v>
                </c:pt>
                <c:pt idx="9">
                  <c:v>66.373012039406177</c:v>
                </c:pt>
                <c:pt idx="10">
                  <c:v>66.373012039406177</c:v>
                </c:pt>
                <c:pt idx="11">
                  <c:v>66.373012039406177</c:v>
                </c:pt>
                <c:pt idx="12">
                  <c:v>66.373012039406177</c:v>
                </c:pt>
                <c:pt idx="13">
                  <c:v>66.373012039406177</c:v>
                </c:pt>
                <c:pt idx="14">
                  <c:v>66.373012039406177</c:v>
                </c:pt>
                <c:pt idx="15">
                  <c:v>66.373012039406177</c:v>
                </c:pt>
                <c:pt idx="16">
                  <c:v>71.044720089675693</c:v>
                </c:pt>
                <c:pt idx="17">
                  <c:v>84.146178715754445</c:v>
                </c:pt>
                <c:pt idx="18">
                  <c:v>112.39343995735589</c:v>
                </c:pt>
                <c:pt idx="19">
                  <c:v>140.75070551743423</c:v>
                </c:pt>
                <c:pt idx="20">
                  <c:v>164.26830250586255</c:v>
                </c:pt>
                <c:pt idx="21">
                  <c:v>176.29648793890692</c:v>
                </c:pt>
                <c:pt idx="22">
                  <c:v>178.01468370502198</c:v>
                </c:pt>
                <c:pt idx="23">
                  <c:v>178.01468370502198</c:v>
                </c:pt>
                <c:pt idx="24">
                  <c:v>178.01468370502198</c:v>
                </c:pt>
                <c:pt idx="25">
                  <c:v>178.01468370502198</c:v>
                </c:pt>
                <c:pt idx="26">
                  <c:v>178.01468370502198</c:v>
                </c:pt>
                <c:pt idx="27">
                  <c:v>178.01468370502198</c:v>
                </c:pt>
                <c:pt idx="28">
                  <c:v>178.01468370502198</c:v>
                </c:pt>
                <c:pt idx="29">
                  <c:v>178.01468370502198</c:v>
                </c:pt>
                <c:pt idx="30">
                  <c:v>178.01468370502198</c:v>
                </c:pt>
                <c:pt idx="31">
                  <c:v>178.01468370502198</c:v>
                </c:pt>
                <c:pt idx="32">
                  <c:v>178.01468370502198</c:v>
                </c:pt>
                <c:pt idx="33">
                  <c:v>178.01468370502198</c:v>
                </c:pt>
                <c:pt idx="34">
                  <c:v>178.01468370502198</c:v>
                </c:pt>
                <c:pt idx="35">
                  <c:v>178.01468370502198</c:v>
                </c:pt>
                <c:pt idx="36">
                  <c:v>178.01468370502198</c:v>
                </c:pt>
              </c:numCache>
            </c:numRef>
          </c:yVal>
        </c:ser>
        <c:axId val="125565568"/>
        <c:axId val="125596032"/>
      </c:scatterChart>
      <c:valAx>
        <c:axId val="125565568"/>
        <c:scaling>
          <c:orientation val="minMax"/>
        </c:scaling>
        <c:axPos val="b"/>
        <c:numFmt formatCode="General" sourceLinked="1"/>
        <c:tickLblPos val="nextTo"/>
        <c:crossAx val="125596032"/>
        <c:crosses val="autoZero"/>
        <c:crossBetween val="midCat"/>
      </c:valAx>
      <c:valAx>
        <c:axId val="125596032"/>
        <c:scaling>
          <c:orientation val="minMax"/>
        </c:scaling>
        <c:axPos val="l"/>
        <c:majorGridlines/>
        <c:numFmt formatCode="General" sourceLinked="1"/>
        <c:tickLblPos val="nextTo"/>
        <c:crossAx val="12556556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'980033'!$B$180:$B$212</c:f>
              <c:numCache>
                <c:formatCode>General</c:formatCode>
                <c:ptCount val="33"/>
                <c:pt idx="0">
                  <c:v>-167.91</c:v>
                </c:pt>
                <c:pt idx="1">
                  <c:v>-167.83500000000001</c:v>
                </c:pt>
                <c:pt idx="2">
                  <c:v>-167.76</c:v>
                </c:pt>
                <c:pt idx="3">
                  <c:v>-167.69</c:v>
                </c:pt>
                <c:pt idx="4">
                  <c:v>-167.63</c:v>
                </c:pt>
                <c:pt idx="5">
                  <c:v>-167.565</c:v>
                </c:pt>
                <c:pt idx="6">
                  <c:v>-167.51</c:v>
                </c:pt>
                <c:pt idx="7">
                  <c:v>-167.43</c:v>
                </c:pt>
                <c:pt idx="8">
                  <c:v>-167.37</c:v>
                </c:pt>
                <c:pt idx="9">
                  <c:v>-167.30500000000001</c:v>
                </c:pt>
                <c:pt idx="10">
                  <c:v>-167.245</c:v>
                </c:pt>
                <c:pt idx="11">
                  <c:v>-167.17500000000001</c:v>
                </c:pt>
                <c:pt idx="12">
                  <c:v>-167.11</c:v>
                </c:pt>
                <c:pt idx="13">
                  <c:v>-167.04499999999999</c:v>
                </c:pt>
                <c:pt idx="14">
                  <c:v>-166.98</c:v>
                </c:pt>
                <c:pt idx="15">
                  <c:v>-166.91499999999999</c:v>
                </c:pt>
                <c:pt idx="16">
                  <c:v>-166.86</c:v>
                </c:pt>
                <c:pt idx="17">
                  <c:v>-166.79499999999999</c:v>
                </c:pt>
                <c:pt idx="18">
                  <c:v>-166.73</c:v>
                </c:pt>
                <c:pt idx="19">
                  <c:v>-166.655</c:v>
                </c:pt>
                <c:pt idx="20">
                  <c:v>-166.58500000000001</c:v>
                </c:pt>
                <c:pt idx="21">
                  <c:v>-166.52</c:v>
                </c:pt>
                <c:pt idx="22">
                  <c:v>-166.47</c:v>
                </c:pt>
                <c:pt idx="23">
                  <c:v>-166.4</c:v>
                </c:pt>
                <c:pt idx="24">
                  <c:v>-166.34</c:v>
                </c:pt>
                <c:pt idx="25">
                  <c:v>-166.27500000000001</c:v>
                </c:pt>
                <c:pt idx="26">
                  <c:v>-166.20500000000001</c:v>
                </c:pt>
                <c:pt idx="27">
                  <c:v>-166.13</c:v>
                </c:pt>
                <c:pt idx="28">
                  <c:v>-166.07</c:v>
                </c:pt>
                <c:pt idx="29">
                  <c:v>-166.01499999999999</c:v>
                </c:pt>
                <c:pt idx="30">
                  <c:v>-165.94499999999999</c:v>
                </c:pt>
                <c:pt idx="31">
                  <c:v>-165.88499999999999</c:v>
                </c:pt>
                <c:pt idx="32">
                  <c:v>-165.81</c:v>
                </c:pt>
              </c:numCache>
            </c:numRef>
          </c:xVal>
          <c:yVal>
            <c:numRef>
              <c:f>'980033'!$E$180:$E$212</c:f>
              <c:numCache>
                <c:formatCode>General</c:formatCode>
                <c:ptCount val="33"/>
                <c:pt idx="0">
                  <c:v>61</c:v>
                </c:pt>
                <c:pt idx="1">
                  <c:v>65</c:v>
                </c:pt>
                <c:pt idx="2">
                  <c:v>62</c:v>
                </c:pt>
                <c:pt idx="3">
                  <c:v>62</c:v>
                </c:pt>
                <c:pt idx="4">
                  <c:v>67</c:v>
                </c:pt>
                <c:pt idx="5">
                  <c:v>56</c:v>
                </c:pt>
                <c:pt idx="6">
                  <c:v>64</c:v>
                </c:pt>
                <c:pt idx="7">
                  <c:v>74</c:v>
                </c:pt>
                <c:pt idx="8">
                  <c:v>72</c:v>
                </c:pt>
                <c:pt idx="9">
                  <c:v>64</c:v>
                </c:pt>
                <c:pt idx="10">
                  <c:v>65</c:v>
                </c:pt>
                <c:pt idx="11">
                  <c:v>64</c:v>
                </c:pt>
                <c:pt idx="12">
                  <c:v>63</c:v>
                </c:pt>
                <c:pt idx="13">
                  <c:v>77</c:v>
                </c:pt>
                <c:pt idx="14">
                  <c:v>75</c:v>
                </c:pt>
                <c:pt idx="15">
                  <c:v>82</c:v>
                </c:pt>
                <c:pt idx="16">
                  <c:v>63</c:v>
                </c:pt>
                <c:pt idx="17">
                  <c:v>75</c:v>
                </c:pt>
                <c:pt idx="18">
                  <c:v>91</c:v>
                </c:pt>
                <c:pt idx="19">
                  <c:v>117</c:v>
                </c:pt>
                <c:pt idx="20">
                  <c:v>96</c:v>
                </c:pt>
                <c:pt idx="21">
                  <c:v>107</c:v>
                </c:pt>
                <c:pt idx="22">
                  <c:v>124</c:v>
                </c:pt>
                <c:pt idx="23">
                  <c:v>157</c:v>
                </c:pt>
                <c:pt idx="24">
                  <c:v>166</c:v>
                </c:pt>
                <c:pt idx="25">
                  <c:v>169</c:v>
                </c:pt>
                <c:pt idx="26">
                  <c:v>162</c:v>
                </c:pt>
                <c:pt idx="27">
                  <c:v>167</c:v>
                </c:pt>
                <c:pt idx="28">
                  <c:v>167</c:v>
                </c:pt>
                <c:pt idx="29">
                  <c:v>170</c:v>
                </c:pt>
                <c:pt idx="30">
                  <c:v>159</c:v>
                </c:pt>
                <c:pt idx="31">
                  <c:v>157</c:v>
                </c:pt>
                <c:pt idx="32">
                  <c:v>163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'980033'!$B$180:$B$212</c:f>
              <c:numCache>
                <c:formatCode>General</c:formatCode>
                <c:ptCount val="33"/>
                <c:pt idx="0">
                  <c:v>-167.91</c:v>
                </c:pt>
                <c:pt idx="1">
                  <c:v>-167.83500000000001</c:v>
                </c:pt>
                <c:pt idx="2">
                  <c:v>-167.76</c:v>
                </c:pt>
                <c:pt idx="3">
                  <c:v>-167.69</c:v>
                </c:pt>
                <c:pt idx="4">
                  <c:v>-167.63</c:v>
                </c:pt>
                <c:pt idx="5">
                  <c:v>-167.565</c:v>
                </c:pt>
                <c:pt idx="6">
                  <c:v>-167.51</c:v>
                </c:pt>
                <c:pt idx="7">
                  <c:v>-167.43</c:v>
                </c:pt>
                <c:pt idx="8">
                  <c:v>-167.37</c:v>
                </c:pt>
                <c:pt idx="9">
                  <c:v>-167.30500000000001</c:v>
                </c:pt>
                <c:pt idx="10">
                  <c:v>-167.245</c:v>
                </c:pt>
                <c:pt idx="11">
                  <c:v>-167.17500000000001</c:v>
                </c:pt>
                <c:pt idx="12">
                  <c:v>-167.11</c:v>
                </c:pt>
                <c:pt idx="13">
                  <c:v>-167.04499999999999</c:v>
                </c:pt>
                <c:pt idx="14">
                  <c:v>-166.98</c:v>
                </c:pt>
                <c:pt idx="15">
                  <c:v>-166.91499999999999</c:v>
                </c:pt>
                <c:pt idx="16">
                  <c:v>-166.86</c:v>
                </c:pt>
                <c:pt idx="17">
                  <c:v>-166.79499999999999</c:v>
                </c:pt>
                <c:pt idx="18">
                  <c:v>-166.73</c:v>
                </c:pt>
                <c:pt idx="19">
                  <c:v>-166.655</c:v>
                </c:pt>
                <c:pt idx="20">
                  <c:v>-166.58500000000001</c:v>
                </c:pt>
                <c:pt idx="21">
                  <c:v>-166.52</c:v>
                </c:pt>
                <c:pt idx="22">
                  <c:v>-166.47</c:v>
                </c:pt>
                <c:pt idx="23">
                  <c:v>-166.4</c:v>
                </c:pt>
                <c:pt idx="24">
                  <c:v>-166.34</c:v>
                </c:pt>
                <c:pt idx="25">
                  <c:v>-166.27500000000001</c:v>
                </c:pt>
                <c:pt idx="26">
                  <c:v>-166.20500000000001</c:v>
                </c:pt>
                <c:pt idx="27">
                  <c:v>-166.13</c:v>
                </c:pt>
                <c:pt idx="28">
                  <c:v>-166.07</c:v>
                </c:pt>
                <c:pt idx="29">
                  <c:v>-166.01499999999999</c:v>
                </c:pt>
                <c:pt idx="30">
                  <c:v>-165.94499999999999</c:v>
                </c:pt>
                <c:pt idx="31">
                  <c:v>-165.88499999999999</c:v>
                </c:pt>
                <c:pt idx="32">
                  <c:v>-165.81</c:v>
                </c:pt>
              </c:numCache>
            </c:numRef>
          </c:xVal>
          <c:yVal>
            <c:numRef>
              <c:f>'980033'!$F$180:$F$212</c:f>
              <c:numCache>
                <c:formatCode>General</c:formatCode>
                <c:ptCount val="33"/>
                <c:pt idx="0">
                  <c:v>68.073763063446449</c:v>
                </c:pt>
                <c:pt idx="1">
                  <c:v>68.073763063446449</c:v>
                </c:pt>
                <c:pt idx="2">
                  <c:v>68.073763063446449</c:v>
                </c:pt>
                <c:pt idx="3">
                  <c:v>68.073763063446449</c:v>
                </c:pt>
                <c:pt idx="4">
                  <c:v>68.073763063446449</c:v>
                </c:pt>
                <c:pt idx="5">
                  <c:v>68.073763063446449</c:v>
                </c:pt>
                <c:pt idx="6">
                  <c:v>68.073763063446449</c:v>
                </c:pt>
                <c:pt idx="7">
                  <c:v>68.073763063446449</c:v>
                </c:pt>
                <c:pt idx="8">
                  <c:v>68.073763063446449</c:v>
                </c:pt>
                <c:pt idx="9">
                  <c:v>68.073763063446449</c:v>
                </c:pt>
                <c:pt idx="10">
                  <c:v>68.073763063446449</c:v>
                </c:pt>
                <c:pt idx="11">
                  <c:v>68.073763063446449</c:v>
                </c:pt>
                <c:pt idx="12">
                  <c:v>68.073763063446449</c:v>
                </c:pt>
                <c:pt idx="13">
                  <c:v>68.073763063446449</c:v>
                </c:pt>
                <c:pt idx="14">
                  <c:v>68.073763063446449</c:v>
                </c:pt>
                <c:pt idx="15">
                  <c:v>68.073763063446449</c:v>
                </c:pt>
                <c:pt idx="16">
                  <c:v>68.073763063446449</c:v>
                </c:pt>
                <c:pt idx="17">
                  <c:v>68.073763063446449</c:v>
                </c:pt>
                <c:pt idx="18">
                  <c:v>70.309986435218548</c:v>
                </c:pt>
                <c:pt idx="19">
                  <c:v>80.896972670468713</c:v>
                </c:pt>
                <c:pt idx="20">
                  <c:v>98.62662634235312</c:v>
                </c:pt>
                <c:pt idx="21">
                  <c:v>121.46475087685798</c:v>
                </c:pt>
                <c:pt idx="22">
                  <c:v>137.40893336510405</c:v>
                </c:pt>
                <c:pt idx="23">
                  <c:v>153.2355062122399</c:v>
                </c:pt>
                <c:pt idx="24">
                  <c:v>160.76980620455652</c:v>
                </c:pt>
                <c:pt idx="25">
                  <c:v>162.79663482487769</c:v>
                </c:pt>
                <c:pt idx="26">
                  <c:v>162.79663482487769</c:v>
                </c:pt>
                <c:pt idx="27">
                  <c:v>162.79663482487769</c:v>
                </c:pt>
                <c:pt idx="28">
                  <c:v>162.79663482487769</c:v>
                </c:pt>
                <c:pt idx="29">
                  <c:v>162.79663482487769</c:v>
                </c:pt>
                <c:pt idx="30">
                  <c:v>162.79663482487769</c:v>
                </c:pt>
                <c:pt idx="31">
                  <c:v>162.79663482487769</c:v>
                </c:pt>
                <c:pt idx="32">
                  <c:v>162.79663482487769</c:v>
                </c:pt>
              </c:numCache>
            </c:numRef>
          </c:yVal>
        </c:ser>
        <c:axId val="148187392"/>
        <c:axId val="148205568"/>
      </c:scatterChart>
      <c:valAx>
        <c:axId val="148187392"/>
        <c:scaling>
          <c:orientation val="minMax"/>
        </c:scaling>
        <c:axPos val="b"/>
        <c:numFmt formatCode="General" sourceLinked="1"/>
        <c:tickLblPos val="nextTo"/>
        <c:crossAx val="148205568"/>
        <c:crosses val="autoZero"/>
        <c:crossBetween val="midCat"/>
      </c:valAx>
      <c:valAx>
        <c:axId val="148205568"/>
        <c:scaling>
          <c:orientation val="minMax"/>
        </c:scaling>
        <c:axPos val="l"/>
        <c:majorGridlines/>
        <c:numFmt formatCode="General" sourceLinked="1"/>
        <c:tickLblPos val="nextTo"/>
        <c:crossAx val="148187392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'980033'!$B$234:$B$270</c:f>
              <c:numCache>
                <c:formatCode>General</c:formatCode>
                <c:ptCount val="37"/>
                <c:pt idx="0">
                  <c:v>-166.81</c:v>
                </c:pt>
                <c:pt idx="1">
                  <c:v>-166.73</c:v>
                </c:pt>
                <c:pt idx="2">
                  <c:v>-166.66499999999999</c:v>
                </c:pt>
                <c:pt idx="3">
                  <c:v>-166.60499999999999</c:v>
                </c:pt>
                <c:pt idx="4">
                  <c:v>-166.54</c:v>
                </c:pt>
                <c:pt idx="5">
                  <c:v>-166.48</c:v>
                </c:pt>
                <c:pt idx="6">
                  <c:v>-166.41</c:v>
                </c:pt>
                <c:pt idx="7">
                  <c:v>-166.33</c:v>
                </c:pt>
                <c:pt idx="8">
                  <c:v>-166.26499999999999</c:v>
                </c:pt>
                <c:pt idx="9">
                  <c:v>-166.2</c:v>
                </c:pt>
                <c:pt idx="10">
                  <c:v>-166.15</c:v>
                </c:pt>
                <c:pt idx="11">
                  <c:v>-166.08500000000001</c:v>
                </c:pt>
                <c:pt idx="12">
                  <c:v>-166.02</c:v>
                </c:pt>
                <c:pt idx="13">
                  <c:v>-165.95</c:v>
                </c:pt>
                <c:pt idx="14">
                  <c:v>-165.88499999999999</c:v>
                </c:pt>
                <c:pt idx="15">
                  <c:v>-165.82</c:v>
                </c:pt>
                <c:pt idx="16">
                  <c:v>-165.76</c:v>
                </c:pt>
                <c:pt idx="17">
                  <c:v>-165.7</c:v>
                </c:pt>
                <c:pt idx="18">
                  <c:v>-165.63</c:v>
                </c:pt>
                <c:pt idx="19">
                  <c:v>-165.55500000000001</c:v>
                </c:pt>
                <c:pt idx="20">
                  <c:v>-165.495</c:v>
                </c:pt>
                <c:pt idx="21">
                  <c:v>-165.43</c:v>
                </c:pt>
                <c:pt idx="22">
                  <c:v>-165.37</c:v>
                </c:pt>
                <c:pt idx="23">
                  <c:v>-165.31</c:v>
                </c:pt>
                <c:pt idx="24">
                  <c:v>-165.24</c:v>
                </c:pt>
                <c:pt idx="25">
                  <c:v>-165.17</c:v>
                </c:pt>
                <c:pt idx="26">
                  <c:v>-165.11</c:v>
                </c:pt>
                <c:pt idx="27">
                  <c:v>-165.04</c:v>
                </c:pt>
                <c:pt idx="28">
                  <c:v>-164.97499999999999</c:v>
                </c:pt>
                <c:pt idx="29">
                  <c:v>-164.91</c:v>
                </c:pt>
                <c:pt idx="30">
                  <c:v>-164.85499999999999</c:v>
                </c:pt>
                <c:pt idx="31">
                  <c:v>-164.77500000000001</c:v>
                </c:pt>
                <c:pt idx="32">
                  <c:v>-164.715</c:v>
                </c:pt>
                <c:pt idx="33">
                  <c:v>-164.65</c:v>
                </c:pt>
                <c:pt idx="34">
                  <c:v>-164.58500000000001</c:v>
                </c:pt>
                <c:pt idx="35">
                  <c:v>-164.52500000000001</c:v>
                </c:pt>
                <c:pt idx="36">
                  <c:v>-164.47</c:v>
                </c:pt>
              </c:numCache>
            </c:numRef>
          </c:xVal>
          <c:yVal>
            <c:numRef>
              <c:f>'980033'!$E$234:$E$270</c:f>
              <c:numCache>
                <c:formatCode>General</c:formatCode>
                <c:ptCount val="37"/>
                <c:pt idx="0">
                  <c:v>53</c:v>
                </c:pt>
                <c:pt idx="1">
                  <c:v>63</c:v>
                </c:pt>
                <c:pt idx="2">
                  <c:v>61</c:v>
                </c:pt>
                <c:pt idx="3">
                  <c:v>69</c:v>
                </c:pt>
                <c:pt idx="4">
                  <c:v>65</c:v>
                </c:pt>
                <c:pt idx="5">
                  <c:v>53</c:v>
                </c:pt>
                <c:pt idx="6">
                  <c:v>66</c:v>
                </c:pt>
                <c:pt idx="7">
                  <c:v>61</c:v>
                </c:pt>
                <c:pt idx="8">
                  <c:v>58</c:v>
                </c:pt>
                <c:pt idx="9">
                  <c:v>63</c:v>
                </c:pt>
                <c:pt idx="10">
                  <c:v>73</c:v>
                </c:pt>
                <c:pt idx="11">
                  <c:v>63</c:v>
                </c:pt>
                <c:pt idx="12">
                  <c:v>62</c:v>
                </c:pt>
                <c:pt idx="13">
                  <c:v>55</c:v>
                </c:pt>
                <c:pt idx="14">
                  <c:v>74</c:v>
                </c:pt>
                <c:pt idx="15">
                  <c:v>56</c:v>
                </c:pt>
                <c:pt idx="16">
                  <c:v>64</c:v>
                </c:pt>
                <c:pt idx="17">
                  <c:v>67</c:v>
                </c:pt>
                <c:pt idx="18">
                  <c:v>70</c:v>
                </c:pt>
                <c:pt idx="19">
                  <c:v>95</c:v>
                </c:pt>
                <c:pt idx="20">
                  <c:v>111</c:v>
                </c:pt>
                <c:pt idx="21">
                  <c:v>103</c:v>
                </c:pt>
                <c:pt idx="22">
                  <c:v>112</c:v>
                </c:pt>
                <c:pt idx="23">
                  <c:v>120</c:v>
                </c:pt>
                <c:pt idx="24">
                  <c:v>135</c:v>
                </c:pt>
                <c:pt idx="25">
                  <c:v>120</c:v>
                </c:pt>
                <c:pt idx="26">
                  <c:v>152</c:v>
                </c:pt>
                <c:pt idx="27">
                  <c:v>157</c:v>
                </c:pt>
                <c:pt idx="28">
                  <c:v>143</c:v>
                </c:pt>
                <c:pt idx="29">
                  <c:v>166</c:v>
                </c:pt>
                <c:pt idx="30">
                  <c:v>159</c:v>
                </c:pt>
                <c:pt idx="31">
                  <c:v>185</c:v>
                </c:pt>
                <c:pt idx="32">
                  <c:v>172</c:v>
                </c:pt>
                <c:pt idx="33">
                  <c:v>142</c:v>
                </c:pt>
                <c:pt idx="34">
                  <c:v>139</c:v>
                </c:pt>
                <c:pt idx="35">
                  <c:v>168</c:v>
                </c:pt>
                <c:pt idx="36">
                  <c:v>163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'980033'!$B$234:$B$270</c:f>
              <c:numCache>
                <c:formatCode>General</c:formatCode>
                <c:ptCount val="37"/>
                <c:pt idx="0">
                  <c:v>-166.81</c:v>
                </c:pt>
                <c:pt idx="1">
                  <c:v>-166.73</c:v>
                </c:pt>
                <c:pt idx="2">
                  <c:v>-166.66499999999999</c:v>
                </c:pt>
                <c:pt idx="3">
                  <c:v>-166.60499999999999</c:v>
                </c:pt>
                <c:pt idx="4">
                  <c:v>-166.54</c:v>
                </c:pt>
                <c:pt idx="5">
                  <c:v>-166.48</c:v>
                </c:pt>
                <c:pt idx="6">
                  <c:v>-166.41</c:v>
                </c:pt>
                <c:pt idx="7">
                  <c:v>-166.33</c:v>
                </c:pt>
                <c:pt idx="8">
                  <c:v>-166.26499999999999</c:v>
                </c:pt>
                <c:pt idx="9">
                  <c:v>-166.2</c:v>
                </c:pt>
                <c:pt idx="10">
                  <c:v>-166.15</c:v>
                </c:pt>
                <c:pt idx="11">
                  <c:v>-166.08500000000001</c:v>
                </c:pt>
                <c:pt idx="12">
                  <c:v>-166.02</c:v>
                </c:pt>
                <c:pt idx="13">
                  <c:v>-165.95</c:v>
                </c:pt>
                <c:pt idx="14">
                  <c:v>-165.88499999999999</c:v>
                </c:pt>
                <c:pt idx="15">
                  <c:v>-165.82</c:v>
                </c:pt>
                <c:pt idx="16">
                  <c:v>-165.76</c:v>
                </c:pt>
                <c:pt idx="17">
                  <c:v>-165.7</c:v>
                </c:pt>
                <c:pt idx="18">
                  <c:v>-165.63</c:v>
                </c:pt>
                <c:pt idx="19">
                  <c:v>-165.55500000000001</c:v>
                </c:pt>
                <c:pt idx="20">
                  <c:v>-165.495</c:v>
                </c:pt>
                <c:pt idx="21">
                  <c:v>-165.43</c:v>
                </c:pt>
                <c:pt idx="22">
                  <c:v>-165.37</c:v>
                </c:pt>
                <c:pt idx="23">
                  <c:v>-165.31</c:v>
                </c:pt>
                <c:pt idx="24">
                  <c:v>-165.24</c:v>
                </c:pt>
                <c:pt idx="25">
                  <c:v>-165.17</c:v>
                </c:pt>
                <c:pt idx="26">
                  <c:v>-165.11</c:v>
                </c:pt>
                <c:pt idx="27">
                  <c:v>-165.04</c:v>
                </c:pt>
                <c:pt idx="28">
                  <c:v>-164.97499999999999</c:v>
                </c:pt>
                <c:pt idx="29">
                  <c:v>-164.91</c:v>
                </c:pt>
                <c:pt idx="30">
                  <c:v>-164.85499999999999</c:v>
                </c:pt>
                <c:pt idx="31">
                  <c:v>-164.77500000000001</c:v>
                </c:pt>
                <c:pt idx="32">
                  <c:v>-164.715</c:v>
                </c:pt>
                <c:pt idx="33">
                  <c:v>-164.65</c:v>
                </c:pt>
                <c:pt idx="34">
                  <c:v>-164.58500000000001</c:v>
                </c:pt>
                <c:pt idx="35">
                  <c:v>-164.52500000000001</c:v>
                </c:pt>
                <c:pt idx="36">
                  <c:v>-164.47</c:v>
                </c:pt>
              </c:numCache>
            </c:numRef>
          </c:xVal>
          <c:yVal>
            <c:numRef>
              <c:f>'980033'!$F$234:$F$270</c:f>
              <c:numCache>
                <c:formatCode>General</c:formatCode>
                <c:ptCount val="37"/>
                <c:pt idx="0">
                  <c:v>62.835633145173141</c:v>
                </c:pt>
                <c:pt idx="1">
                  <c:v>62.835633145173141</c:v>
                </c:pt>
                <c:pt idx="2">
                  <c:v>62.835633145173141</c:v>
                </c:pt>
                <c:pt idx="3">
                  <c:v>62.835633145173141</c:v>
                </c:pt>
                <c:pt idx="4">
                  <c:v>62.835633145173141</c:v>
                </c:pt>
                <c:pt idx="5">
                  <c:v>62.835633145173141</c:v>
                </c:pt>
                <c:pt idx="6">
                  <c:v>62.835633145173141</c:v>
                </c:pt>
                <c:pt idx="7">
                  <c:v>62.835633145173141</c:v>
                </c:pt>
                <c:pt idx="8">
                  <c:v>62.835633145173141</c:v>
                </c:pt>
                <c:pt idx="9">
                  <c:v>62.835633145173141</c:v>
                </c:pt>
                <c:pt idx="10">
                  <c:v>62.835633145173141</c:v>
                </c:pt>
                <c:pt idx="11">
                  <c:v>62.835633145173141</c:v>
                </c:pt>
                <c:pt idx="12">
                  <c:v>62.835633145173141</c:v>
                </c:pt>
                <c:pt idx="13">
                  <c:v>62.835633145173141</c:v>
                </c:pt>
                <c:pt idx="14">
                  <c:v>62.835633145173141</c:v>
                </c:pt>
                <c:pt idx="15">
                  <c:v>62.835633145173141</c:v>
                </c:pt>
                <c:pt idx="16">
                  <c:v>62.835633145173141</c:v>
                </c:pt>
                <c:pt idx="17">
                  <c:v>62.835633145173141</c:v>
                </c:pt>
                <c:pt idx="18">
                  <c:v>65.980029965132189</c:v>
                </c:pt>
                <c:pt idx="19">
                  <c:v>76.932554891989682</c:v>
                </c:pt>
                <c:pt idx="20">
                  <c:v>91.347606309769674</c:v>
                </c:pt>
                <c:pt idx="21">
                  <c:v>112.09623294192129</c:v>
                </c:pt>
                <c:pt idx="22">
                  <c:v>128.6660539619734</c:v>
                </c:pt>
                <c:pt idx="23">
                  <c:v>140.21095811420957</c:v>
                </c:pt>
                <c:pt idx="24">
                  <c:v>147.32907636166169</c:v>
                </c:pt>
                <c:pt idx="25">
                  <c:v>148.32901039255563</c:v>
                </c:pt>
                <c:pt idx="26">
                  <c:v>148.32901039255563</c:v>
                </c:pt>
                <c:pt idx="27">
                  <c:v>148.32901039255563</c:v>
                </c:pt>
                <c:pt idx="28">
                  <c:v>148.32901039255563</c:v>
                </c:pt>
                <c:pt idx="29">
                  <c:v>148.32901039255563</c:v>
                </c:pt>
                <c:pt idx="30">
                  <c:v>148.32901039255563</c:v>
                </c:pt>
                <c:pt idx="31">
                  <c:v>148.32901039255563</c:v>
                </c:pt>
                <c:pt idx="32">
                  <c:v>148.32901039255563</c:v>
                </c:pt>
                <c:pt idx="33">
                  <c:v>148.32901039255563</c:v>
                </c:pt>
                <c:pt idx="34">
                  <c:v>148.32901039255563</c:v>
                </c:pt>
                <c:pt idx="35">
                  <c:v>148.32901039255563</c:v>
                </c:pt>
                <c:pt idx="36">
                  <c:v>148.32901039255563</c:v>
                </c:pt>
              </c:numCache>
            </c:numRef>
          </c:yVal>
        </c:ser>
        <c:axId val="148376960"/>
        <c:axId val="148378752"/>
      </c:scatterChart>
      <c:valAx>
        <c:axId val="148376960"/>
        <c:scaling>
          <c:orientation val="minMax"/>
        </c:scaling>
        <c:axPos val="b"/>
        <c:numFmt formatCode="General" sourceLinked="1"/>
        <c:tickLblPos val="nextTo"/>
        <c:crossAx val="148378752"/>
        <c:crosses val="autoZero"/>
        <c:crossBetween val="midCat"/>
      </c:valAx>
      <c:valAx>
        <c:axId val="148378752"/>
        <c:scaling>
          <c:orientation val="minMax"/>
        </c:scaling>
        <c:axPos val="l"/>
        <c:majorGridlines/>
        <c:numFmt formatCode="General" sourceLinked="1"/>
        <c:tickLblPos val="nextTo"/>
        <c:crossAx val="148376960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'980033'!$B$288:$B$324</c:f>
              <c:numCache>
                <c:formatCode>General</c:formatCode>
                <c:ptCount val="37"/>
                <c:pt idx="0">
                  <c:v>-168.02</c:v>
                </c:pt>
                <c:pt idx="1">
                  <c:v>-167.94499999999999</c:v>
                </c:pt>
                <c:pt idx="2">
                  <c:v>-167.88499999999999</c:v>
                </c:pt>
                <c:pt idx="3">
                  <c:v>-167.81</c:v>
                </c:pt>
                <c:pt idx="4">
                  <c:v>-167.75</c:v>
                </c:pt>
                <c:pt idx="5">
                  <c:v>-167.69</c:v>
                </c:pt>
                <c:pt idx="6">
                  <c:v>-167.62</c:v>
                </c:pt>
                <c:pt idx="7">
                  <c:v>-167.56</c:v>
                </c:pt>
                <c:pt idx="8">
                  <c:v>-167.495</c:v>
                </c:pt>
                <c:pt idx="9">
                  <c:v>-167.42500000000001</c:v>
                </c:pt>
                <c:pt idx="10">
                  <c:v>-167.36500000000001</c:v>
                </c:pt>
                <c:pt idx="11">
                  <c:v>-167.3</c:v>
                </c:pt>
                <c:pt idx="12">
                  <c:v>-167.23</c:v>
                </c:pt>
                <c:pt idx="13">
                  <c:v>-167.16499999999999</c:v>
                </c:pt>
                <c:pt idx="14">
                  <c:v>-167.10499999999999</c:v>
                </c:pt>
                <c:pt idx="15">
                  <c:v>-167.03</c:v>
                </c:pt>
                <c:pt idx="16">
                  <c:v>-166.97499999999999</c:v>
                </c:pt>
                <c:pt idx="17">
                  <c:v>-166.905</c:v>
                </c:pt>
                <c:pt idx="18">
                  <c:v>-166.845</c:v>
                </c:pt>
                <c:pt idx="19">
                  <c:v>-166.77500000000001</c:v>
                </c:pt>
                <c:pt idx="20">
                  <c:v>-166.71</c:v>
                </c:pt>
                <c:pt idx="21">
                  <c:v>-166.64500000000001</c:v>
                </c:pt>
                <c:pt idx="22">
                  <c:v>-166.58</c:v>
                </c:pt>
                <c:pt idx="23">
                  <c:v>-166.51499999999999</c:v>
                </c:pt>
                <c:pt idx="24">
                  <c:v>-166.45500000000001</c:v>
                </c:pt>
                <c:pt idx="25">
                  <c:v>-166.38499999999999</c:v>
                </c:pt>
                <c:pt idx="26">
                  <c:v>-166.32499999999999</c:v>
                </c:pt>
                <c:pt idx="27">
                  <c:v>-166.26</c:v>
                </c:pt>
                <c:pt idx="28">
                  <c:v>-166.185</c:v>
                </c:pt>
                <c:pt idx="29">
                  <c:v>-166.13</c:v>
                </c:pt>
                <c:pt idx="30">
                  <c:v>-166.05500000000001</c:v>
                </c:pt>
                <c:pt idx="31">
                  <c:v>-166</c:v>
                </c:pt>
                <c:pt idx="32">
                  <c:v>-165.935</c:v>
                </c:pt>
                <c:pt idx="33">
                  <c:v>-165.87</c:v>
                </c:pt>
                <c:pt idx="34">
                  <c:v>-165.8</c:v>
                </c:pt>
                <c:pt idx="35">
                  <c:v>-165.74</c:v>
                </c:pt>
                <c:pt idx="36">
                  <c:v>-165.67500000000001</c:v>
                </c:pt>
              </c:numCache>
            </c:numRef>
          </c:xVal>
          <c:yVal>
            <c:numRef>
              <c:f>'980033'!$E$288:$E$324</c:f>
              <c:numCache>
                <c:formatCode>General</c:formatCode>
                <c:ptCount val="37"/>
                <c:pt idx="0">
                  <c:v>69</c:v>
                </c:pt>
                <c:pt idx="1">
                  <c:v>70</c:v>
                </c:pt>
                <c:pt idx="2">
                  <c:v>62</c:v>
                </c:pt>
                <c:pt idx="3">
                  <c:v>66</c:v>
                </c:pt>
                <c:pt idx="4">
                  <c:v>56</c:v>
                </c:pt>
                <c:pt idx="5">
                  <c:v>61</c:v>
                </c:pt>
                <c:pt idx="6">
                  <c:v>69</c:v>
                </c:pt>
                <c:pt idx="7">
                  <c:v>59</c:v>
                </c:pt>
                <c:pt idx="8">
                  <c:v>61</c:v>
                </c:pt>
                <c:pt idx="9">
                  <c:v>72</c:v>
                </c:pt>
                <c:pt idx="10">
                  <c:v>59</c:v>
                </c:pt>
                <c:pt idx="11">
                  <c:v>61</c:v>
                </c:pt>
                <c:pt idx="12">
                  <c:v>70</c:v>
                </c:pt>
                <c:pt idx="13">
                  <c:v>63</c:v>
                </c:pt>
                <c:pt idx="14">
                  <c:v>70</c:v>
                </c:pt>
                <c:pt idx="15">
                  <c:v>69</c:v>
                </c:pt>
                <c:pt idx="16">
                  <c:v>59</c:v>
                </c:pt>
                <c:pt idx="17">
                  <c:v>72</c:v>
                </c:pt>
                <c:pt idx="18">
                  <c:v>101</c:v>
                </c:pt>
                <c:pt idx="19">
                  <c:v>92</c:v>
                </c:pt>
                <c:pt idx="20">
                  <c:v>94</c:v>
                </c:pt>
                <c:pt idx="21">
                  <c:v>120</c:v>
                </c:pt>
                <c:pt idx="22">
                  <c:v>115</c:v>
                </c:pt>
                <c:pt idx="23">
                  <c:v>142</c:v>
                </c:pt>
                <c:pt idx="24">
                  <c:v>125</c:v>
                </c:pt>
                <c:pt idx="25">
                  <c:v>111</c:v>
                </c:pt>
                <c:pt idx="26">
                  <c:v>100</c:v>
                </c:pt>
                <c:pt idx="27">
                  <c:v>109</c:v>
                </c:pt>
                <c:pt idx="28">
                  <c:v>112</c:v>
                </c:pt>
                <c:pt idx="29">
                  <c:v>113</c:v>
                </c:pt>
                <c:pt idx="30">
                  <c:v>113</c:v>
                </c:pt>
                <c:pt idx="31">
                  <c:v>102</c:v>
                </c:pt>
                <c:pt idx="32">
                  <c:v>109</c:v>
                </c:pt>
                <c:pt idx="33">
                  <c:v>105</c:v>
                </c:pt>
                <c:pt idx="34">
                  <c:v>119</c:v>
                </c:pt>
                <c:pt idx="35">
                  <c:v>74</c:v>
                </c:pt>
                <c:pt idx="36">
                  <c:v>78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'980033'!$B$288:$B$324</c:f>
              <c:numCache>
                <c:formatCode>General</c:formatCode>
                <c:ptCount val="37"/>
                <c:pt idx="0">
                  <c:v>-168.02</c:v>
                </c:pt>
                <c:pt idx="1">
                  <c:v>-167.94499999999999</c:v>
                </c:pt>
                <c:pt idx="2">
                  <c:v>-167.88499999999999</c:v>
                </c:pt>
                <c:pt idx="3">
                  <c:v>-167.81</c:v>
                </c:pt>
                <c:pt idx="4">
                  <c:v>-167.75</c:v>
                </c:pt>
                <c:pt idx="5">
                  <c:v>-167.69</c:v>
                </c:pt>
                <c:pt idx="6">
                  <c:v>-167.62</c:v>
                </c:pt>
                <c:pt idx="7">
                  <c:v>-167.56</c:v>
                </c:pt>
                <c:pt idx="8">
                  <c:v>-167.495</c:v>
                </c:pt>
                <c:pt idx="9">
                  <c:v>-167.42500000000001</c:v>
                </c:pt>
                <c:pt idx="10">
                  <c:v>-167.36500000000001</c:v>
                </c:pt>
                <c:pt idx="11">
                  <c:v>-167.3</c:v>
                </c:pt>
                <c:pt idx="12">
                  <c:v>-167.23</c:v>
                </c:pt>
                <c:pt idx="13">
                  <c:v>-167.16499999999999</c:v>
                </c:pt>
                <c:pt idx="14">
                  <c:v>-167.10499999999999</c:v>
                </c:pt>
                <c:pt idx="15">
                  <c:v>-167.03</c:v>
                </c:pt>
                <c:pt idx="16">
                  <c:v>-166.97499999999999</c:v>
                </c:pt>
                <c:pt idx="17">
                  <c:v>-166.905</c:v>
                </c:pt>
                <c:pt idx="18">
                  <c:v>-166.845</c:v>
                </c:pt>
                <c:pt idx="19">
                  <c:v>-166.77500000000001</c:v>
                </c:pt>
                <c:pt idx="20">
                  <c:v>-166.71</c:v>
                </c:pt>
                <c:pt idx="21">
                  <c:v>-166.64500000000001</c:v>
                </c:pt>
                <c:pt idx="22">
                  <c:v>-166.58</c:v>
                </c:pt>
                <c:pt idx="23">
                  <c:v>-166.51499999999999</c:v>
                </c:pt>
                <c:pt idx="24">
                  <c:v>-166.45500000000001</c:v>
                </c:pt>
                <c:pt idx="25">
                  <c:v>-166.38499999999999</c:v>
                </c:pt>
                <c:pt idx="26">
                  <c:v>-166.32499999999999</c:v>
                </c:pt>
                <c:pt idx="27">
                  <c:v>-166.26</c:v>
                </c:pt>
                <c:pt idx="28">
                  <c:v>-166.185</c:v>
                </c:pt>
                <c:pt idx="29">
                  <c:v>-166.13</c:v>
                </c:pt>
                <c:pt idx="30">
                  <c:v>-166.05500000000001</c:v>
                </c:pt>
                <c:pt idx="31">
                  <c:v>-166</c:v>
                </c:pt>
                <c:pt idx="32">
                  <c:v>-165.935</c:v>
                </c:pt>
                <c:pt idx="33">
                  <c:v>-165.87</c:v>
                </c:pt>
                <c:pt idx="34">
                  <c:v>-165.8</c:v>
                </c:pt>
                <c:pt idx="35">
                  <c:v>-165.74</c:v>
                </c:pt>
                <c:pt idx="36">
                  <c:v>-165.67500000000001</c:v>
                </c:pt>
              </c:numCache>
            </c:numRef>
          </c:xVal>
          <c:yVal>
            <c:numRef>
              <c:f>'980033'!$F$288:$F$324</c:f>
              <c:numCache>
                <c:formatCode>General</c:formatCode>
                <c:ptCount val="37"/>
                <c:pt idx="0">
                  <c:v>64.014998879406576</c:v>
                </c:pt>
                <c:pt idx="1">
                  <c:v>64.014998879406576</c:v>
                </c:pt>
                <c:pt idx="2">
                  <c:v>64.014998879406576</c:v>
                </c:pt>
                <c:pt idx="3">
                  <c:v>64.014998879406576</c:v>
                </c:pt>
                <c:pt idx="4">
                  <c:v>64.014998879406576</c:v>
                </c:pt>
                <c:pt idx="5">
                  <c:v>64.014998879406576</c:v>
                </c:pt>
                <c:pt idx="6">
                  <c:v>64.014998879406576</c:v>
                </c:pt>
                <c:pt idx="7">
                  <c:v>64.014998879406576</c:v>
                </c:pt>
                <c:pt idx="8">
                  <c:v>64.014998879406576</c:v>
                </c:pt>
                <c:pt idx="9">
                  <c:v>64.014998879406576</c:v>
                </c:pt>
                <c:pt idx="10">
                  <c:v>64.014998879406576</c:v>
                </c:pt>
                <c:pt idx="11">
                  <c:v>64.014998879406576</c:v>
                </c:pt>
                <c:pt idx="12">
                  <c:v>64.014998879406576</c:v>
                </c:pt>
                <c:pt idx="13">
                  <c:v>64.014998879406576</c:v>
                </c:pt>
                <c:pt idx="14">
                  <c:v>64.014998879406576</c:v>
                </c:pt>
                <c:pt idx="15">
                  <c:v>64.610661969639736</c:v>
                </c:pt>
                <c:pt idx="16">
                  <c:v>67.505034169799401</c:v>
                </c:pt>
                <c:pt idx="17">
                  <c:v>74.665728143733702</c:v>
                </c:pt>
                <c:pt idx="18">
                  <c:v>83.902916211846815</c:v>
                </c:pt>
                <c:pt idx="19">
                  <c:v>96.597155815435428</c:v>
                </c:pt>
                <c:pt idx="20">
                  <c:v>105.31474358452988</c:v>
                </c:pt>
                <c:pt idx="21">
                  <c:v>110.67459344610859</c:v>
                </c:pt>
                <c:pt idx="22">
                  <c:v>112.67670540017157</c:v>
                </c:pt>
                <c:pt idx="23">
                  <c:v>112.69226439258316</c:v>
                </c:pt>
                <c:pt idx="24">
                  <c:v>112.69226439258316</c:v>
                </c:pt>
                <c:pt idx="25">
                  <c:v>112.69226439258316</c:v>
                </c:pt>
                <c:pt idx="26">
                  <c:v>112.69226439258316</c:v>
                </c:pt>
                <c:pt idx="27">
                  <c:v>112.69226439258316</c:v>
                </c:pt>
                <c:pt idx="28">
                  <c:v>112.69226439258316</c:v>
                </c:pt>
                <c:pt idx="29">
                  <c:v>112.69226439258316</c:v>
                </c:pt>
                <c:pt idx="30">
                  <c:v>112.69226439258316</c:v>
                </c:pt>
                <c:pt idx="31">
                  <c:v>112.69226439258316</c:v>
                </c:pt>
                <c:pt idx="32">
                  <c:v>112.69226439258316</c:v>
                </c:pt>
                <c:pt idx="33">
                  <c:v>112.69226439258316</c:v>
                </c:pt>
                <c:pt idx="34">
                  <c:v>112.69226439258316</c:v>
                </c:pt>
                <c:pt idx="35">
                  <c:v>112.69226439258316</c:v>
                </c:pt>
                <c:pt idx="36">
                  <c:v>112.69226439258316</c:v>
                </c:pt>
              </c:numCache>
            </c:numRef>
          </c:yVal>
        </c:ser>
        <c:axId val="89182592"/>
        <c:axId val="89184128"/>
      </c:scatterChart>
      <c:valAx>
        <c:axId val="89182592"/>
        <c:scaling>
          <c:orientation val="minMax"/>
        </c:scaling>
        <c:axPos val="b"/>
        <c:numFmt formatCode="General" sourceLinked="1"/>
        <c:tickLblPos val="nextTo"/>
        <c:crossAx val="89184128"/>
        <c:crosses val="autoZero"/>
        <c:crossBetween val="midCat"/>
      </c:valAx>
      <c:valAx>
        <c:axId val="89184128"/>
        <c:scaling>
          <c:orientation val="minMax"/>
        </c:scaling>
        <c:axPos val="l"/>
        <c:majorGridlines/>
        <c:numFmt formatCode="General" sourceLinked="1"/>
        <c:tickLblPos val="nextTo"/>
        <c:crossAx val="89182592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'980033'!$B$342:$B$367</c:f>
              <c:numCache>
                <c:formatCode>General</c:formatCode>
                <c:ptCount val="26"/>
                <c:pt idx="0">
                  <c:v>-168.61500000000001</c:v>
                </c:pt>
                <c:pt idx="1">
                  <c:v>-168.54</c:v>
                </c:pt>
                <c:pt idx="2">
                  <c:v>-168.48</c:v>
                </c:pt>
                <c:pt idx="3">
                  <c:v>-168.41499999999999</c:v>
                </c:pt>
                <c:pt idx="4">
                  <c:v>-168.35499999999999</c:v>
                </c:pt>
                <c:pt idx="5">
                  <c:v>-168.28</c:v>
                </c:pt>
                <c:pt idx="6">
                  <c:v>-168.215</c:v>
                </c:pt>
                <c:pt idx="7">
                  <c:v>-168.155</c:v>
                </c:pt>
                <c:pt idx="8">
                  <c:v>-168.08</c:v>
                </c:pt>
                <c:pt idx="9">
                  <c:v>-168.02</c:v>
                </c:pt>
                <c:pt idx="10">
                  <c:v>-167.95500000000001</c:v>
                </c:pt>
                <c:pt idx="11">
                  <c:v>-167.89500000000001</c:v>
                </c:pt>
                <c:pt idx="12">
                  <c:v>-167.82499999999999</c:v>
                </c:pt>
                <c:pt idx="13">
                  <c:v>-167.76499999999999</c:v>
                </c:pt>
                <c:pt idx="14">
                  <c:v>-167.69499999999999</c:v>
                </c:pt>
                <c:pt idx="15">
                  <c:v>-167.63</c:v>
                </c:pt>
                <c:pt idx="16">
                  <c:v>-167.565</c:v>
                </c:pt>
                <c:pt idx="17">
                  <c:v>-167.51</c:v>
                </c:pt>
                <c:pt idx="18">
                  <c:v>-167.43</c:v>
                </c:pt>
                <c:pt idx="19">
                  <c:v>-167.37</c:v>
                </c:pt>
                <c:pt idx="20">
                  <c:v>-167.30500000000001</c:v>
                </c:pt>
                <c:pt idx="21">
                  <c:v>-167.23500000000001</c:v>
                </c:pt>
                <c:pt idx="22">
                  <c:v>-167.17500000000001</c:v>
                </c:pt>
                <c:pt idx="23">
                  <c:v>-167.11</c:v>
                </c:pt>
                <c:pt idx="24">
                  <c:v>-167.04499999999999</c:v>
                </c:pt>
                <c:pt idx="25">
                  <c:v>-166.98</c:v>
                </c:pt>
              </c:numCache>
            </c:numRef>
          </c:xVal>
          <c:yVal>
            <c:numRef>
              <c:f>'980033'!$E$342:$E$367</c:f>
              <c:numCache>
                <c:formatCode>General</c:formatCode>
                <c:ptCount val="26"/>
                <c:pt idx="0">
                  <c:v>61</c:v>
                </c:pt>
                <c:pt idx="1">
                  <c:v>68</c:v>
                </c:pt>
                <c:pt idx="2">
                  <c:v>61</c:v>
                </c:pt>
                <c:pt idx="3">
                  <c:v>62</c:v>
                </c:pt>
                <c:pt idx="4">
                  <c:v>70</c:v>
                </c:pt>
                <c:pt idx="5">
                  <c:v>50</c:v>
                </c:pt>
                <c:pt idx="6">
                  <c:v>70</c:v>
                </c:pt>
                <c:pt idx="7">
                  <c:v>76</c:v>
                </c:pt>
                <c:pt idx="8">
                  <c:v>65</c:v>
                </c:pt>
                <c:pt idx="9">
                  <c:v>55</c:v>
                </c:pt>
                <c:pt idx="10">
                  <c:v>36</c:v>
                </c:pt>
                <c:pt idx="11">
                  <c:v>74</c:v>
                </c:pt>
                <c:pt idx="12">
                  <c:v>79</c:v>
                </c:pt>
                <c:pt idx="13">
                  <c:v>53</c:v>
                </c:pt>
                <c:pt idx="14">
                  <c:v>62</c:v>
                </c:pt>
                <c:pt idx="15">
                  <c:v>61</c:v>
                </c:pt>
                <c:pt idx="16">
                  <c:v>76</c:v>
                </c:pt>
                <c:pt idx="17">
                  <c:v>101</c:v>
                </c:pt>
                <c:pt idx="18">
                  <c:v>103</c:v>
                </c:pt>
                <c:pt idx="19">
                  <c:v>137</c:v>
                </c:pt>
                <c:pt idx="20">
                  <c:v>145</c:v>
                </c:pt>
                <c:pt idx="21">
                  <c:v>169</c:v>
                </c:pt>
                <c:pt idx="22">
                  <c:v>196</c:v>
                </c:pt>
                <c:pt idx="23">
                  <c:v>153</c:v>
                </c:pt>
                <c:pt idx="24">
                  <c:v>157</c:v>
                </c:pt>
                <c:pt idx="25">
                  <c:v>147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'980033'!$B$342:$B$367</c:f>
              <c:numCache>
                <c:formatCode>General</c:formatCode>
                <c:ptCount val="26"/>
                <c:pt idx="0">
                  <c:v>-168.61500000000001</c:v>
                </c:pt>
                <c:pt idx="1">
                  <c:v>-168.54</c:v>
                </c:pt>
                <c:pt idx="2">
                  <c:v>-168.48</c:v>
                </c:pt>
                <c:pt idx="3">
                  <c:v>-168.41499999999999</c:v>
                </c:pt>
                <c:pt idx="4">
                  <c:v>-168.35499999999999</c:v>
                </c:pt>
                <c:pt idx="5">
                  <c:v>-168.28</c:v>
                </c:pt>
                <c:pt idx="6">
                  <c:v>-168.215</c:v>
                </c:pt>
                <c:pt idx="7">
                  <c:v>-168.155</c:v>
                </c:pt>
                <c:pt idx="8">
                  <c:v>-168.08</c:v>
                </c:pt>
                <c:pt idx="9">
                  <c:v>-168.02</c:v>
                </c:pt>
                <c:pt idx="10">
                  <c:v>-167.95500000000001</c:v>
                </c:pt>
                <c:pt idx="11">
                  <c:v>-167.89500000000001</c:v>
                </c:pt>
                <c:pt idx="12">
                  <c:v>-167.82499999999999</c:v>
                </c:pt>
                <c:pt idx="13">
                  <c:v>-167.76499999999999</c:v>
                </c:pt>
                <c:pt idx="14">
                  <c:v>-167.69499999999999</c:v>
                </c:pt>
                <c:pt idx="15">
                  <c:v>-167.63</c:v>
                </c:pt>
                <c:pt idx="16">
                  <c:v>-167.565</c:v>
                </c:pt>
                <c:pt idx="17">
                  <c:v>-167.51</c:v>
                </c:pt>
                <c:pt idx="18">
                  <c:v>-167.43</c:v>
                </c:pt>
                <c:pt idx="19">
                  <c:v>-167.37</c:v>
                </c:pt>
                <c:pt idx="20">
                  <c:v>-167.30500000000001</c:v>
                </c:pt>
                <c:pt idx="21">
                  <c:v>-167.23500000000001</c:v>
                </c:pt>
                <c:pt idx="22">
                  <c:v>-167.17500000000001</c:v>
                </c:pt>
                <c:pt idx="23">
                  <c:v>-167.11</c:v>
                </c:pt>
                <c:pt idx="24">
                  <c:v>-167.04499999999999</c:v>
                </c:pt>
                <c:pt idx="25">
                  <c:v>-166.98</c:v>
                </c:pt>
              </c:numCache>
            </c:numRef>
          </c:xVal>
          <c:yVal>
            <c:numRef>
              <c:f>'980033'!$F$342:$F$367</c:f>
              <c:numCache>
                <c:formatCode>General</c:formatCode>
                <c:ptCount val="26"/>
                <c:pt idx="0">
                  <c:v>60.57807746794802</c:v>
                </c:pt>
                <c:pt idx="1">
                  <c:v>60.57807746794802</c:v>
                </c:pt>
                <c:pt idx="2">
                  <c:v>60.57807746794802</c:v>
                </c:pt>
                <c:pt idx="3">
                  <c:v>60.57807746794802</c:v>
                </c:pt>
                <c:pt idx="4">
                  <c:v>60.57807746794802</c:v>
                </c:pt>
                <c:pt idx="5">
                  <c:v>60.57807746794802</c:v>
                </c:pt>
                <c:pt idx="6">
                  <c:v>60.57807746794802</c:v>
                </c:pt>
                <c:pt idx="7">
                  <c:v>60.57807746794802</c:v>
                </c:pt>
                <c:pt idx="8">
                  <c:v>60.57807746794802</c:v>
                </c:pt>
                <c:pt idx="9">
                  <c:v>60.57807746794802</c:v>
                </c:pt>
                <c:pt idx="10">
                  <c:v>60.57807746794802</c:v>
                </c:pt>
                <c:pt idx="11">
                  <c:v>60.57807746794802</c:v>
                </c:pt>
                <c:pt idx="12">
                  <c:v>60.57807746794802</c:v>
                </c:pt>
                <c:pt idx="13">
                  <c:v>60.57807746794802</c:v>
                </c:pt>
                <c:pt idx="14">
                  <c:v>60.581270133723756</c:v>
                </c:pt>
                <c:pt idx="15">
                  <c:v>64.087226745082972</c:v>
                </c:pt>
                <c:pt idx="16">
                  <c:v>74.194480122968685</c:v>
                </c:pt>
                <c:pt idx="17">
                  <c:v>87.902813887581615</c:v>
                </c:pt>
                <c:pt idx="18">
                  <c:v>115.68316599971251</c:v>
                </c:pt>
                <c:pt idx="19">
                  <c:v>134.24052858170663</c:v>
                </c:pt>
                <c:pt idx="20">
                  <c:v>147.99693730848719</c:v>
                </c:pt>
                <c:pt idx="21">
                  <c:v>155.42901600316483</c:v>
                </c:pt>
                <c:pt idx="22">
                  <c:v>156.27735009915423</c:v>
                </c:pt>
                <c:pt idx="23">
                  <c:v>156.27735009915423</c:v>
                </c:pt>
                <c:pt idx="24">
                  <c:v>156.27735009915423</c:v>
                </c:pt>
                <c:pt idx="25">
                  <c:v>156.27735009915423</c:v>
                </c:pt>
              </c:numCache>
            </c:numRef>
          </c:yVal>
        </c:ser>
        <c:axId val="148052992"/>
        <c:axId val="148099840"/>
      </c:scatterChart>
      <c:valAx>
        <c:axId val="148052992"/>
        <c:scaling>
          <c:orientation val="minMax"/>
        </c:scaling>
        <c:axPos val="b"/>
        <c:numFmt formatCode="General" sourceLinked="1"/>
        <c:tickLblPos val="nextTo"/>
        <c:crossAx val="148099840"/>
        <c:crosses val="autoZero"/>
        <c:crossBetween val="midCat"/>
      </c:valAx>
      <c:valAx>
        <c:axId val="148099840"/>
        <c:scaling>
          <c:orientation val="minMax"/>
        </c:scaling>
        <c:axPos val="l"/>
        <c:majorGridlines/>
        <c:numFmt formatCode="General" sourceLinked="1"/>
        <c:tickLblPos val="nextTo"/>
        <c:crossAx val="14805299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'980033'!$B$396:$B$432</c:f>
              <c:numCache>
                <c:formatCode>General</c:formatCode>
                <c:ptCount val="37"/>
                <c:pt idx="0">
                  <c:v>-167.95</c:v>
                </c:pt>
                <c:pt idx="1">
                  <c:v>-167.88499999999999</c:v>
                </c:pt>
                <c:pt idx="2">
                  <c:v>-167.81</c:v>
                </c:pt>
                <c:pt idx="3">
                  <c:v>-167.74</c:v>
                </c:pt>
                <c:pt idx="4">
                  <c:v>-167.685</c:v>
                </c:pt>
                <c:pt idx="5">
                  <c:v>-167.62</c:v>
                </c:pt>
                <c:pt idx="6">
                  <c:v>-167.55</c:v>
                </c:pt>
                <c:pt idx="7">
                  <c:v>-167.48</c:v>
                </c:pt>
                <c:pt idx="8">
                  <c:v>-167.41</c:v>
                </c:pt>
                <c:pt idx="9">
                  <c:v>-167.345</c:v>
                </c:pt>
                <c:pt idx="10">
                  <c:v>-167.285</c:v>
                </c:pt>
                <c:pt idx="11">
                  <c:v>-167.23</c:v>
                </c:pt>
                <c:pt idx="12">
                  <c:v>-167.155</c:v>
                </c:pt>
                <c:pt idx="13">
                  <c:v>-167.095</c:v>
                </c:pt>
                <c:pt idx="14">
                  <c:v>-167.02500000000001</c:v>
                </c:pt>
                <c:pt idx="15">
                  <c:v>-166.96</c:v>
                </c:pt>
                <c:pt idx="16">
                  <c:v>-166.9</c:v>
                </c:pt>
                <c:pt idx="17">
                  <c:v>-166.83500000000001</c:v>
                </c:pt>
                <c:pt idx="18">
                  <c:v>-166.77</c:v>
                </c:pt>
                <c:pt idx="19">
                  <c:v>-166.69499999999999</c:v>
                </c:pt>
                <c:pt idx="20">
                  <c:v>-166.63</c:v>
                </c:pt>
                <c:pt idx="21">
                  <c:v>-166.565</c:v>
                </c:pt>
                <c:pt idx="22">
                  <c:v>-166.51499999999999</c:v>
                </c:pt>
                <c:pt idx="23">
                  <c:v>-166.44499999999999</c:v>
                </c:pt>
                <c:pt idx="24">
                  <c:v>-166.38499999999999</c:v>
                </c:pt>
                <c:pt idx="25">
                  <c:v>-166.30500000000001</c:v>
                </c:pt>
                <c:pt idx="26">
                  <c:v>-166.245</c:v>
                </c:pt>
                <c:pt idx="27">
                  <c:v>-166.185</c:v>
                </c:pt>
                <c:pt idx="28">
                  <c:v>-166.12</c:v>
                </c:pt>
                <c:pt idx="29">
                  <c:v>-166.06</c:v>
                </c:pt>
                <c:pt idx="30">
                  <c:v>-165.995</c:v>
                </c:pt>
                <c:pt idx="31">
                  <c:v>-165.91499999999999</c:v>
                </c:pt>
                <c:pt idx="32">
                  <c:v>-165.85499999999999</c:v>
                </c:pt>
                <c:pt idx="33">
                  <c:v>-165.79</c:v>
                </c:pt>
                <c:pt idx="34">
                  <c:v>-165.72499999999999</c:v>
                </c:pt>
                <c:pt idx="35">
                  <c:v>-165.67</c:v>
                </c:pt>
                <c:pt idx="36">
                  <c:v>-165.60499999999999</c:v>
                </c:pt>
              </c:numCache>
            </c:numRef>
          </c:xVal>
          <c:yVal>
            <c:numRef>
              <c:f>'980033'!$E$396:$E$432</c:f>
              <c:numCache>
                <c:formatCode>General</c:formatCode>
                <c:ptCount val="37"/>
                <c:pt idx="0">
                  <c:v>65</c:v>
                </c:pt>
                <c:pt idx="1">
                  <c:v>66</c:v>
                </c:pt>
                <c:pt idx="2">
                  <c:v>57</c:v>
                </c:pt>
                <c:pt idx="3">
                  <c:v>59</c:v>
                </c:pt>
                <c:pt idx="4">
                  <c:v>79</c:v>
                </c:pt>
                <c:pt idx="5">
                  <c:v>56</c:v>
                </c:pt>
                <c:pt idx="6">
                  <c:v>61</c:v>
                </c:pt>
                <c:pt idx="7">
                  <c:v>75</c:v>
                </c:pt>
                <c:pt idx="8">
                  <c:v>53</c:v>
                </c:pt>
                <c:pt idx="9">
                  <c:v>59</c:v>
                </c:pt>
                <c:pt idx="10">
                  <c:v>68</c:v>
                </c:pt>
                <c:pt idx="11">
                  <c:v>58</c:v>
                </c:pt>
                <c:pt idx="12">
                  <c:v>59</c:v>
                </c:pt>
                <c:pt idx="13">
                  <c:v>72</c:v>
                </c:pt>
                <c:pt idx="14">
                  <c:v>55</c:v>
                </c:pt>
                <c:pt idx="15">
                  <c:v>61</c:v>
                </c:pt>
                <c:pt idx="16">
                  <c:v>50</c:v>
                </c:pt>
                <c:pt idx="17">
                  <c:v>79</c:v>
                </c:pt>
                <c:pt idx="18">
                  <c:v>81</c:v>
                </c:pt>
                <c:pt idx="19">
                  <c:v>108</c:v>
                </c:pt>
                <c:pt idx="20">
                  <c:v>118</c:v>
                </c:pt>
                <c:pt idx="21">
                  <c:v>128</c:v>
                </c:pt>
                <c:pt idx="22">
                  <c:v>154</c:v>
                </c:pt>
                <c:pt idx="23">
                  <c:v>160</c:v>
                </c:pt>
                <c:pt idx="24">
                  <c:v>148</c:v>
                </c:pt>
                <c:pt idx="25">
                  <c:v>138</c:v>
                </c:pt>
                <c:pt idx="26">
                  <c:v>160</c:v>
                </c:pt>
                <c:pt idx="27">
                  <c:v>167</c:v>
                </c:pt>
                <c:pt idx="28">
                  <c:v>134</c:v>
                </c:pt>
                <c:pt idx="29">
                  <c:v>148</c:v>
                </c:pt>
                <c:pt idx="30">
                  <c:v>158</c:v>
                </c:pt>
                <c:pt idx="31">
                  <c:v>146</c:v>
                </c:pt>
                <c:pt idx="32">
                  <c:v>151</c:v>
                </c:pt>
                <c:pt idx="33">
                  <c:v>170</c:v>
                </c:pt>
                <c:pt idx="34">
                  <c:v>155</c:v>
                </c:pt>
                <c:pt idx="35">
                  <c:v>138</c:v>
                </c:pt>
                <c:pt idx="36">
                  <c:v>159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'980033'!$B$396:$B$432</c:f>
              <c:numCache>
                <c:formatCode>General</c:formatCode>
                <c:ptCount val="37"/>
                <c:pt idx="0">
                  <c:v>-167.95</c:v>
                </c:pt>
                <c:pt idx="1">
                  <c:v>-167.88499999999999</c:v>
                </c:pt>
                <c:pt idx="2">
                  <c:v>-167.81</c:v>
                </c:pt>
                <c:pt idx="3">
                  <c:v>-167.74</c:v>
                </c:pt>
                <c:pt idx="4">
                  <c:v>-167.685</c:v>
                </c:pt>
                <c:pt idx="5">
                  <c:v>-167.62</c:v>
                </c:pt>
                <c:pt idx="6">
                  <c:v>-167.55</c:v>
                </c:pt>
                <c:pt idx="7">
                  <c:v>-167.48</c:v>
                </c:pt>
                <c:pt idx="8">
                  <c:v>-167.41</c:v>
                </c:pt>
                <c:pt idx="9">
                  <c:v>-167.345</c:v>
                </c:pt>
                <c:pt idx="10">
                  <c:v>-167.285</c:v>
                </c:pt>
                <c:pt idx="11">
                  <c:v>-167.23</c:v>
                </c:pt>
                <c:pt idx="12">
                  <c:v>-167.155</c:v>
                </c:pt>
                <c:pt idx="13">
                  <c:v>-167.095</c:v>
                </c:pt>
                <c:pt idx="14">
                  <c:v>-167.02500000000001</c:v>
                </c:pt>
                <c:pt idx="15">
                  <c:v>-166.96</c:v>
                </c:pt>
                <c:pt idx="16">
                  <c:v>-166.9</c:v>
                </c:pt>
                <c:pt idx="17">
                  <c:v>-166.83500000000001</c:v>
                </c:pt>
                <c:pt idx="18">
                  <c:v>-166.77</c:v>
                </c:pt>
                <c:pt idx="19">
                  <c:v>-166.69499999999999</c:v>
                </c:pt>
                <c:pt idx="20">
                  <c:v>-166.63</c:v>
                </c:pt>
                <c:pt idx="21">
                  <c:v>-166.565</c:v>
                </c:pt>
                <c:pt idx="22">
                  <c:v>-166.51499999999999</c:v>
                </c:pt>
                <c:pt idx="23">
                  <c:v>-166.44499999999999</c:v>
                </c:pt>
                <c:pt idx="24">
                  <c:v>-166.38499999999999</c:v>
                </c:pt>
                <c:pt idx="25">
                  <c:v>-166.30500000000001</c:v>
                </c:pt>
                <c:pt idx="26">
                  <c:v>-166.245</c:v>
                </c:pt>
                <c:pt idx="27">
                  <c:v>-166.185</c:v>
                </c:pt>
                <c:pt idx="28">
                  <c:v>-166.12</c:v>
                </c:pt>
                <c:pt idx="29">
                  <c:v>-166.06</c:v>
                </c:pt>
                <c:pt idx="30">
                  <c:v>-165.995</c:v>
                </c:pt>
                <c:pt idx="31">
                  <c:v>-165.91499999999999</c:v>
                </c:pt>
                <c:pt idx="32">
                  <c:v>-165.85499999999999</c:v>
                </c:pt>
                <c:pt idx="33">
                  <c:v>-165.79</c:v>
                </c:pt>
                <c:pt idx="34">
                  <c:v>-165.72499999999999</c:v>
                </c:pt>
                <c:pt idx="35">
                  <c:v>-165.67</c:v>
                </c:pt>
                <c:pt idx="36">
                  <c:v>-165.60499999999999</c:v>
                </c:pt>
              </c:numCache>
            </c:numRef>
          </c:xVal>
          <c:yVal>
            <c:numRef>
              <c:f>'980033'!$F$396:$F$432</c:f>
              <c:numCache>
                <c:formatCode>General</c:formatCode>
                <c:ptCount val="37"/>
                <c:pt idx="0">
                  <c:v>61.360722555602912</c:v>
                </c:pt>
                <c:pt idx="1">
                  <c:v>61.360722555602912</c:v>
                </c:pt>
                <c:pt idx="2">
                  <c:v>61.360722555602912</c:v>
                </c:pt>
                <c:pt idx="3">
                  <c:v>61.360722555602912</c:v>
                </c:pt>
                <c:pt idx="4">
                  <c:v>61.360722555602912</c:v>
                </c:pt>
                <c:pt idx="5">
                  <c:v>61.360722555602912</c:v>
                </c:pt>
                <c:pt idx="6">
                  <c:v>61.360722555602912</c:v>
                </c:pt>
                <c:pt idx="7">
                  <c:v>61.360722555602912</c:v>
                </c:pt>
                <c:pt idx="8">
                  <c:v>61.360722555602912</c:v>
                </c:pt>
                <c:pt idx="9">
                  <c:v>61.360722555602912</c:v>
                </c:pt>
                <c:pt idx="10">
                  <c:v>61.360722555602912</c:v>
                </c:pt>
                <c:pt idx="11">
                  <c:v>61.360722555602912</c:v>
                </c:pt>
                <c:pt idx="12">
                  <c:v>61.360722555602912</c:v>
                </c:pt>
                <c:pt idx="13">
                  <c:v>61.360722555602912</c:v>
                </c:pt>
                <c:pt idx="14">
                  <c:v>61.360722555602912</c:v>
                </c:pt>
                <c:pt idx="15">
                  <c:v>61.360722555602912</c:v>
                </c:pt>
                <c:pt idx="16">
                  <c:v>62.791308225226452</c:v>
                </c:pt>
                <c:pt idx="17">
                  <c:v>69.486764380507267</c:v>
                </c:pt>
                <c:pt idx="18">
                  <c:v>81.657294422969798</c:v>
                </c:pt>
                <c:pt idx="19">
                  <c:v>102.50355995308482</c:v>
                </c:pt>
                <c:pt idx="20">
                  <c:v>122.77929366908685</c:v>
                </c:pt>
                <c:pt idx="21">
                  <c:v>137.75607041856929</c:v>
                </c:pt>
                <c:pt idx="22">
                  <c:v>145.55102592393672</c:v>
                </c:pt>
                <c:pt idx="23">
                  <c:v>151.02128663117222</c:v>
                </c:pt>
                <c:pt idx="24">
                  <c:v>151.43615895370596</c:v>
                </c:pt>
                <c:pt idx="25">
                  <c:v>151.43615895370596</c:v>
                </c:pt>
                <c:pt idx="26">
                  <c:v>151.43615895370596</c:v>
                </c:pt>
                <c:pt idx="27">
                  <c:v>151.43615895370596</c:v>
                </c:pt>
                <c:pt idx="28">
                  <c:v>151.43615895370596</c:v>
                </c:pt>
                <c:pt idx="29">
                  <c:v>151.43615895370596</c:v>
                </c:pt>
                <c:pt idx="30">
                  <c:v>151.43615895370596</c:v>
                </c:pt>
                <c:pt idx="31">
                  <c:v>151.43615895370596</c:v>
                </c:pt>
                <c:pt idx="32">
                  <c:v>151.43615895370596</c:v>
                </c:pt>
                <c:pt idx="33">
                  <c:v>151.43615895370596</c:v>
                </c:pt>
                <c:pt idx="34">
                  <c:v>151.43615895370596</c:v>
                </c:pt>
                <c:pt idx="35">
                  <c:v>151.43615895370596</c:v>
                </c:pt>
                <c:pt idx="36">
                  <c:v>151.43615895370596</c:v>
                </c:pt>
              </c:numCache>
            </c:numRef>
          </c:yVal>
        </c:ser>
        <c:axId val="148941056"/>
        <c:axId val="100139008"/>
      </c:scatterChart>
      <c:valAx>
        <c:axId val="148941056"/>
        <c:scaling>
          <c:orientation val="minMax"/>
        </c:scaling>
        <c:axPos val="b"/>
        <c:numFmt formatCode="General" sourceLinked="1"/>
        <c:tickLblPos val="nextTo"/>
        <c:crossAx val="100139008"/>
        <c:crosses val="autoZero"/>
        <c:crossBetween val="midCat"/>
      </c:valAx>
      <c:valAx>
        <c:axId val="100139008"/>
        <c:scaling>
          <c:orientation val="minMax"/>
        </c:scaling>
        <c:axPos val="l"/>
        <c:majorGridlines/>
        <c:numFmt formatCode="General" sourceLinked="1"/>
        <c:tickLblPos val="nextTo"/>
        <c:crossAx val="148941056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'980033'!$B$450:$B$486</c:f>
              <c:numCache>
                <c:formatCode>General</c:formatCode>
                <c:ptCount val="37"/>
                <c:pt idx="0">
                  <c:v>-167.02</c:v>
                </c:pt>
                <c:pt idx="1">
                  <c:v>-166.94</c:v>
                </c:pt>
                <c:pt idx="2">
                  <c:v>-166.86500000000001</c:v>
                </c:pt>
                <c:pt idx="3">
                  <c:v>-166.80500000000001</c:v>
                </c:pt>
                <c:pt idx="4">
                  <c:v>-166.745</c:v>
                </c:pt>
                <c:pt idx="5">
                  <c:v>-166.68</c:v>
                </c:pt>
                <c:pt idx="6">
                  <c:v>-166.62</c:v>
                </c:pt>
                <c:pt idx="7">
                  <c:v>-166.54499999999999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-166.36</c:v>
                </c:pt>
                <c:pt idx="11">
                  <c:v>-166.29</c:v>
                </c:pt>
                <c:pt idx="12">
                  <c:v>-166.22499999999999</c:v>
                </c:pt>
                <c:pt idx="13">
                  <c:v>-166.16</c:v>
                </c:pt>
                <c:pt idx="14">
                  <c:v>-166.08500000000001</c:v>
                </c:pt>
                <c:pt idx="15">
                  <c:v>-166.02500000000001</c:v>
                </c:pt>
                <c:pt idx="16">
                  <c:v>-165.97</c:v>
                </c:pt>
                <c:pt idx="17">
                  <c:v>-165.905</c:v>
                </c:pt>
                <c:pt idx="18">
                  <c:v>-165.83500000000001</c:v>
                </c:pt>
                <c:pt idx="19">
                  <c:v>-165.77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-165.58</c:v>
                </c:pt>
                <c:pt idx="23">
                  <c:v>-165.51499999999999</c:v>
                </c:pt>
                <c:pt idx="24">
                  <c:v>-165.45</c:v>
                </c:pt>
                <c:pt idx="25">
                  <c:v>-165.38499999999999</c:v>
                </c:pt>
                <c:pt idx="26">
                  <c:v>-165.315</c:v>
                </c:pt>
                <c:pt idx="27">
                  <c:v>-165.24</c:v>
                </c:pt>
                <c:pt idx="28">
                  <c:v>-165.18</c:v>
                </c:pt>
                <c:pt idx="29">
                  <c:v>-165.125</c:v>
                </c:pt>
                <c:pt idx="30">
                  <c:v>-165.05500000000001</c:v>
                </c:pt>
                <c:pt idx="31">
                  <c:v>-164.995</c:v>
                </c:pt>
                <c:pt idx="32">
                  <c:v>-164.92</c:v>
                </c:pt>
                <c:pt idx="33">
                  <c:v>-164.85499999999999</c:v>
                </c:pt>
                <c:pt idx="34">
                  <c:v>-164.79</c:v>
                </c:pt>
                <c:pt idx="35">
                  <c:v>-164.73</c:v>
                </c:pt>
                <c:pt idx="36">
                  <c:v>-164.66</c:v>
                </c:pt>
              </c:numCache>
            </c:numRef>
          </c:xVal>
          <c:yVal>
            <c:numRef>
              <c:f>'980033'!$E$450:$E$486</c:f>
              <c:numCache>
                <c:formatCode>General</c:formatCode>
                <c:ptCount val="37"/>
                <c:pt idx="0">
                  <c:v>78</c:v>
                </c:pt>
                <c:pt idx="1">
                  <c:v>59</c:v>
                </c:pt>
                <c:pt idx="2">
                  <c:v>67</c:v>
                </c:pt>
                <c:pt idx="3">
                  <c:v>69</c:v>
                </c:pt>
                <c:pt idx="4">
                  <c:v>63</c:v>
                </c:pt>
                <c:pt idx="5">
                  <c:v>57</c:v>
                </c:pt>
                <c:pt idx="6">
                  <c:v>72</c:v>
                </c:pt>
                <c:pt idx="7">
                  <c:v>56</c:v>
                </c:pt>
                <c:pt idx="8">
                  <c:v>61</c:v>
                </c:pt>
                <c:pt idx="9">
                  <c:v>75</c:v>
                </c:pt>
                <c:pt idx="10">
                  <c:v>66</c:v>
                </c:pt>
                <c:pt idx="11">
                  <c:v>72</c:v>
                </c:pt>
                <c:pt idx="12">
                  <c:v>69</c:v>
                </c:pt>
                <c:pt idx="13">
                  <c:v>62</c:v>
                </c:pt>
                <c:pt idx="14">
                  <c:v>82</c:v>
                </c:pt>
                <c:pt idx="15">
                  <c:v>61</c:v>
                </c:pt>
                <c:pt idx="16">
                  <c:v>64</c:v>
                </c:pt>
                <c:pt idx="17">
                  <c:v>70</c:v>
                </c:pt>
                <c:pt idx="18">
                  <c:v>92</c:v>
                </c:pt>
                <c:pt idx="19">
                  <c:v>95</c:v>
                </c:pt>
                <c:pt idx="20">
                  <c:v>100</c:v>
                </c:pt>
                <c:pt idx="21">
                  <c:v>145</c:v>
                </c:pt>
                <c:pt idx="22">
                  <c:v>157</c:v>
                </c:pt>
                <c:pt idx="23">
                  <c:v>177</c:v>
                </c:pt>
                <c:pt idx="24">
                  <c:v>167</c:v>
                </c:pt>
                <c:pt idx="25">
                  <c:v>168</c:v>
                </c:pt>
                <c:pt idx="26">
                  <c:v>143</c:v>
                </c:pt>
                <c:pt idx="27">
                  <c:v>154</c:v>
                </c:pt>
                <c:pt idx="28">
                  <c:v>169</c:v>
                </c:pt>
                <c:pt idx="29">
                  <c:v>166</c:v>
                </c:pt>
                <c:pt idx="30">
                  <c:v>153</c:v>
                </c:pt>
                <c:pt idx="31">
                  <c:v>177</c:v>
                </c:pt>
                <c:pt idx="32">
                  <c:v>164</c:v>
                </c:pt>
                <c:pt idx="33">
                  <c:v>165</c:v>
                </c:pt>
                <c:pt idx="34">
                  <c:v>163</c:v>
                </c:pt>
                <c:pt idx="35">
                  <c:v>158</c:v>
                </c:pt>
                <c:pt idx="36">
                  <c:v>199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'980033'!$B$450:$B$486</c:f>
              <c:numCache>
                <c:formatCode>General</c:formatCode>
                <c:ptCount val="37"/>
                <c:pt idx="0">
                  <c:v>-167.02</c:v>
                </c:pt>
                <c:pt idx="1">
                  <c:v>-166.94</c:v>
                </c:pt>
                <c:pt idx="2">
                  <c:v>-166.86500000000001</c:v>
                </c:pt>
                <c:pt idx="3">
                  <c:v>-166.80500000000001</c:v>
                </c:pt>
                <c:pt idx="4">
                  <c:v>-166.745</c:v>
                </c:pt>
                <c:pt idx="5">
                  <c:v>-166.68</c:v>
                </c:pt>
                <c:pt idx="6">
                  <c:v>-166.62</c:v>
                </c:pt>
                <c:pt idx="7">
                  <c:v>-166.54499999999999</c:v>
                </c:pt>
                <c:pt idx="8">
                  <c:v>-166.47499999999999</c:v>
                </c:pt>
                <c:pt idx="9">
                  <c:v>-166.41</c:v>
                </c:pt>
                <c:pt idx="10">
                  <c:v>-166.36</c:v>
                </c:pt>
                <c:pt idx="11">
                  <c:v>-166.29</c:v>
                </c:pt>
                <c:pt idx="12">
                  <c:v>-166.22499999999999</c:v>
                </c:pt>
                <c:pt idx="13">
                  <c:v>-166.16</c:v>
                </c:pt>
                <c:pt idx="14">
                  <c:v>-166.08500000000001</c:v>
                </c:pt>
                <c:pt idx="15">
                  <c:v>-166.02500000000001</c:v>
                </c:pt>
                <c:pt idx="16">
                  <c:v>-165.97</c:v>
                </c:pt>
                <c:pt idx="17">
                  <c:v>-165.905</c:v>
                </c:pt>
                <c:pt idx="18">
                  <c:v>-165.83500000000001</c:v>
                </c:pt>
                <c:pt idx="19">
                  <c:v>-165.77</c:v>
                </c:pt>
                <c:pt idx="20">
                  <c:v>-165.7</c:v>
                </c:pt>
                <c:pt idx="21">
                  <c:v>-165.63499999999999</c:v>
                </c:pt>
                <c:pt idx="22">
                  <c:v>-165.58</c:v>
                </c:pt>
                <c:pt idx="23">
                  <c:v>-165.51499999999999</c:v>
                </c:pt>
                <c:pt idx="24">
                  <c:v>-165.45</c:v>
                </c:pt>
                <c:pt idx="25">
                  <c:v>-165.38499999999999</c:v>
                </c:pt>
                <c:pt idx="26">
                  <c:v>-165.315</c:v>
                </c:pt>
                <c:pt idx="27">
                  <c:v>-165.24</c:v>
                </c:pt>
                <c:pt idx="28">
                  <c:v>-165.18</c:v>
                </c:pt>
                <c:pt idx="29">
                  <c:v>-165.125</c:v>
                </c:pt>
                <c:pt idx="30">
                  <c:v>-165.05500000000001</c:v>
                </c:pt>
                <c:pt idx="31">
                  <c:v>-164.995</c:v>
                </c:pt>
                <c:pt idx="32">
                  <c:v>-164.92</c:v>
                </c:pt>
                <c:pt idx="33">
                  <c:v>-164.85499999999999</c:v>
                </c:pt>
                <c:pt idx="34">
                  <c:v>-164.79</c:v>
                </c:pt>
                <c:pt idx="35">
                  <c:v>-164.73</c:v>
                </c:pt>
                <c:pt idx="36">
                  <c:v>-164.66</c:v>
                </c:pt>
              </c:numCache>
            </c:numRef>
          </c:xVal>
          <c:yVal>
            <c:numRef>
              <c:f>'980033'!$F$450:$F$486</c:f>
              <c:numCache>
                <c:formatCode>General</c:formatCode>
                <c:ptCount val="37"/>
                <c:pt idx="0">
                  <c:v>66.2022871526448</c:v>
                </c:pt>
                <c:pt idx="1">
                  <c:v>66.2022871526448</c:v>
                </c:pt>
                <c:pt idx="2">
                  <c:v>66.2022871526448</c:v>
                </c:pt>
                <c:pt idx="3">
                  <c:v>66.2022871526448</c:v>
                </c:pt>
                <c:pt idx="4">
                  <c:v>66.2022871526448</c:v>
                </c:pt>
                <c:pt idx="5">
                  <c:v>66.2022871526448</c:v>
                </c:pt>
                <c:pt idx="6">
                  <c:v>66.2022871526448</c:v>
                </c:pt>
                <c:pt idx="7">
                  <c:v>66.2022871526448</c:v>
                </c:pt>
                <c:pt idx="8">
                  <c:v>66.2022871526448</c:v>
                </c:pt>
                <c:pt idx="9">
                  <c:v>66.2022871526448</c:v>
                </c:pt>
                <c:pt idx="10">
                  <c:v>66.2022871526448</c:v>
                </c:pt>
                <c:pt idx="11">
                  <c:v>66.2022871526448</c:v>
                </c:pt>
                <c:pt idx="12">
                  <c:v>66.2022871526448</c:v>
                </c:pt>
                <c:pt idx="13">
                  <c:v>66.2022871526448</c:v>
                </c:pt>
                <c:pt idx="14">
                  <c:v>66.2022871526448</c:v>
                </c:pt>
                <c:pt idx="15">
                  <c:v>66.2022871526448</c:v>
                </c:pt>
                <c:pt idx="16">
                  <c:v>66.209197523869634</c:v>
                </c:pt>
                <c:pt idx="17">
                  <c:v>69.363631013182385</c:v>
                </c:pt>
                <c:pt idx="18">
                  <c:v>79.185921400450979</c:v>
                </c:pt>
                <c:pt idx="19">
                  <c:v>94.272884344638157</c:v>
                </c:pt>
                <c:pt idx="20">
                  <c:v>116.93155551014615</c:v>
                </c:pt>
                <c:pt idx="21">
                  <c:v>137.63781882713138</c:v>
                </c:pt>
                <c:pt idx="22">
                  <c:v>150.67105619778596</c:v>
                </c:pt>
                <c:pt idx="23">
                  <c:v>160.77062666599846</c:v>
                </c:pt>
                <c:pt idx="24">
                  <c:v>165.12490517445076</c:v>
                </c:pt>
                <c:pt idx="25">
                  <c:v>165.31595159690494</c:v>
                </c:pt>
                <c:pt idx="26">
                  <c:v>165.31595159690494</c:v>
                </c:pt>
                <c:pt idx="27">
                  <c:v>165.31595159690494</c:v>
                </c:pt>
                <c:pt idx="28">
                  <c:v>165.31595159690494</c:v>
                </c:pt>
                <c:pt idx="29">
                  <c:v>165.31595159690494</c:v>
                </c:pt>
                <c:pt idx="30">
                  <c:v>165.31595159690494</c:v>
                </c:pt>
                <c:pt idx="31">
                  <c:v>165.31595159690494</c:v>
                </c:pt>
                <c:pt idx="32">
                  <c:v>165.31595159690494</c:v>
                </c:pt>
                <c:pt idx="33">
                  <c:v>165.31595159690494</c:v>
                </c:pt>
                <c:pt idx="34">
                  <c:v>165.31595159690494</c:v>
                </c:pt>
                <c:pt idx="35">
                  <c:v>165.31595159690494</c:v>
                </c:pt>
                <c:pt idx="36">
                  <c:v>165.31595159690494</c:v>
                </c:pt>
              </c:numCache>
            </c:numRef>
          </c:yVal>
        </c:ser>
        <c:axId val="148669568"/>
        <c:axId val="98385920"/>
      </c:scatterChart>
      <c:valAx>
        <c:axId val="148669568"/>
        <c:scaling>
          <c:orientation val="minMax"/>
        </c:scaling>
        <c:axPos val="b"/>
        <c:numFmt formatCode="General" sourceLinked="1"/>
        <c:tickLblPos val="nextTo"/>
        <c:crossAx val="98385920"/>
        <c:crosses val="autoZero"/>
        <c:crossBetween val="midCat"/>
      </c:valAx>
      <c:valAx>
        <c:axId val="98385920"/>
        <c:scaling>
          <c:orientation val="minMax"/>
        </c:scaling>
        <c:axPos val="l"/>
        <c:majorGridlines/>
        <c:numFmt formatCode="General" sourceLinked="1"/>
        <c:tickLblPos val="nextTo"/>
        <c:crossAx val="14866956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152400</xdr:rowOff>
    </xdr:from>
    <xdr:to>
      <xdr:col>15</xdr:col>
      <xdr:colOff>457200</xdr:colOff>
      <xdr:row>33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72</xdr:row>
      <xdr:rowOff>152400</xdr:rowOff>
    </xdr:from>
    <xdr:to>
      <xdr:col>15</xdr:col>
      <xdr:colOff>457200</xdr:colOff>
      <xdr:row>87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126</xdr:row>
      <xdr:rowOff>152400</xdr:rowOff>
    </xdr:from>
    <xdr:to>
      <xdr:col>15</xdr:col>
      <xdr:colOff>457200</xdr:colOff>
      <xdr:row>141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180</xdr:row>
      <xdr:rowOff>152400</xdr:rowOff>
    </xdr:from>
    <xdr:to>
      <xdr:col>15</xdr:col>
      <xdr:colOff>457200</xdr:colOff>
      <xdr:row>195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234</xdr:row>
      <xdr:rowOff>152400</xdr:rowOff>
    </xdr:from>
    <xdr:to>
      <xdr:col>15</xdr:col>
      <xdr:colOff>457200</xdr:colOff>
      <xdr:row>249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152400</xdr:colOff>
      <xdr:row>288</xdr:row>
      <xdr:rowOff>152400</xdr:rowOff>
    </xdr:from>
    <xdr:to>
      <xdr:col>15</xdr:col>
      <xdr:colOff>457200</xdr:colOff>
      <xdr:row>303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152400</xdr:colOff>
      <xdr:row>342</xdr:row>
      <xdr:rowOff>152400</xdr:rowOff>
    </xdr:from>
    <xdr:to>
      <xdr:col>15</xdr:col>
      <xdr:colOff>457200</xdr:colOff>
      <xdr:row>357</xdr:row>
      <xdr:rowOff>38100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152400</xdr:colOff>
      <xdr:row>396</xdr:row>
      <xdr:rowOff>152400</xdr:rowOff>
    </xdr:from>
    <xdr:to>
      <xdr:col>15</xdr:col>
      <xdr:colOff>457200</xdr:colOff>
      <xdr:row>411</xdr:row>
      <xdr:rowOff>38100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152400</xdr:colOff>
      <xdr:row>450</xdr:row>
      <xdr:rowOff>152400</xdr:rowOff>
    </xdr:from>
    <xdr:to>
      <xdr:col>15</xdr:col>
      <xdr:colOff>457200</xdr:colOff>
      <xdr:row>465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152400</xdr:colOff>
      <xdr:row>504</xdr:row>
      <xdr:rowOff>152400</xdr:rowOff>
    </xdr:from>
    <xdr:to>
      <xdr:col>15</xdr:col>
      <xdr:colOff>457200</xdr:colOff>
      <xdr:row>519</xdr:row>
      <xdr:rowOff>38100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152400</xdr:colOff>
      <xdr:row>558</xdr:row>
      <xdr:rowOff>152400</xdr:rowOff>
    </xdr:from>
    <xdr:to>
      <xdr:col>15</xdr:col>
      <xdr:colOff>457200</xdr:colOff>
      <xdr:row>573</xdr:row>
      <xdr:rowOff>38100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18</xdr:row>
      <xdr:rowOff>104775</xdr:rowOff>
    </xdr:from>
    <xdr:to>
      <xdr:col>15</xdr:col>
      <xdr:colOff>542925</xdr:colOff>
      <xdr:row>32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/Office12/xlstart/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Trans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workbookViewId="0"/>
  </sheetViews>
  <sheetFormatPr defaultRowHeight="15"/>
  <sheetData>
    <row r="1" spans="1:15">
      <c r="A1" t="s">
        <v>44</v>
      </c>
      <c r="B1">
        <v>980033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11</v>
      </c>
      <c r="E2">
        <v>1</v>
      </c>
      <c r="F2">
        <v>5</v>
      </c>
      <c r="G2">
        <v>15</v>
      </c>
      <c r="H2">
        <v>18</v>
      </c>
      <c r="I2">
        <v>54</v>
      </c>
      <c r="J2">
        <v>2</v>
      </c>
      <c r="K2">
        <v>5</v>
      </c>
      <c r="L2">
        <v>4</v>
      </c>
      <c r="M2">
        <v>3</v>
      </c>
      <c r="N2" t="s">
        <v>30</v>
      </c>
      <c r="O2">
        <v>10</v>
      </c>
    </row>
    <row r="3" spans="1:15">
      <c r="A3" t="s">
        <v>45</v>
      </c>
      <c r="B3" t="s">
        <v>46</v>
      </c>
      <c r="E3">
        <v>2</v>
      </c>
      <c r="F3">
        <v>59</v>
      </c>
      <c r="G3">
        <v>69</v>
      </c>
      <c r="H3">
        <v>72</v>
      </c>
      <c r="I3">
        <v>108</v>
      </c>
      <c r="J3">
        <v>2</v>
      </c>
      <c r="K3">
        <v>5</v>
      </c>
      <c r="L3">
        <v>4</v>
      </c>
      <c r="M3">
        <v>3</v>
      </c>
      <c r="N3" t="s">
        <v>30</v>
      </c>
      <c r="O3">
        <v>10</v>
      </c>
    </row>
    <row r="4" spans="1:15">
      <c r="A4" t="s">
        <v>53</v>
      </c>
      <c r="B4">
        <v>594</v>
      </c>
      <c r="E4">
        <v>3</v>
      </c>
      <c r="F4">
        <v>113</v>
      </c>
      <c r="G4">
        <v>123</v>
      </c>
      <c r="H4">
        <v>126</v>
      </c>
      <c r="I4">
        <v>162</v>
      </c>
      <c r="J4">
        <v>2</v>
      </c>
      <c r="K4">
        <v>5</v>
      </c>
      <c r="L4">
        <v>4</v>
      </c>
      <c r="M4">
        <v>3</v>
      </c>
      <c r="N4" t="s">
        <v>30</v>
      </c>
      <c r="O4">
        <v>10</v>
      </c>
    </row>
    <row r="5" spans="1:15">
      <c r="A5" t="s">
        <v>47</v>
      </c>
      <c r="B5">
        <v>19</v>
      </c>
      <c r="E5">
        <v>4</v>
      </c>
      <c r="F5">
        <v>167</v>
      </c>
      <c r="G5">
        <v>177</v>
      </c>
      <c r="H5">
        <v>180</v>
      </c>
      <c r="I5">
        <v>216</v>
      </c>
      <c r="J5">
        <v>2</v>
      </c>
      <c r="K5">
        <v>5</v>
      </c>
      <c r="L5">
        <v>4</v>
      </c>
      <c r="M5">
        <v>3</v>
      </c>
      <c r="N5" t="s">
        <v>30</v>
      </c>
      <c r="O5">
        <v>10</v>
      </c>
    </row>
    <row r="6" spans="1:15">
      <c r="A6" t="s">
        <v>48</v>
      </c>
      <c r="B6">
        <v>5</v>
      </c>
      <c r="E6">
        <v>5</v>
      </c>
      <c r="F6">
        <v>221</v>
      </c>
      <c r="G6">
        <v>231</v>
      </c>
      <c r="H6">
        <v>234</v>
      </c>
      <c r="I6">
        <v>270</v>
      </c>
      <c r="J6">
        <v>2</v>
      </c>
      <c r="K6">
        <v>5</v>
      </c>
      <c r="L6">
        <v>4</v>
      </c>
      <c r="M6">
        <v>3</v>
      </c>
      <c r="N6" t="s">
        <v>30</v>
      </c>
      <c r="O6">
        <v>10</v>
      </c>
    </row>
    <row r="7" spans="1:15">
      <c r="A7" t="s">
        <v>49</v>
      </c>
      <c r="B7">
        <v>13</v>
      </c>
      <c r="E7">
        <v>6</v>
      </c>
      <c r="F7">
        <v>275</v>
      </c>
      <c r="G7">
        <v>285</v>
      </c>
      <c r="H7">
        <v>288</v>
      </c>
      <c r="I7">
        <v>324</v>
      </c>
      <c r="J7">
        <v>2</v>
      </c>
      <c r="K7">
        <v>5</v>
      </c>
      <c r="L7">
        <v>4</v>
      </c>
      <c r="M7">
        <v>3</v>
      </c>
      <c r="N7" t="s">
        <v>30</v>
      </c>
      <c r="O7">
        <v>10</v>
      </c>
    </row>
    <row r="8" spans="1:15">
      <c r="A8" t="s">
        <v>50</v>
      </c>
      <c r="B8">
        <v>0</v>
      </c>
      <c r="E8">
        <v>7</v>
      </c>
      <c r="F8">
        <v>329</v>
      </c>
      <c r="G8">
        <v>339</v>
      </c>
      <c r="H8">
        <v>342</v>
      </c>
      <c r="I8">
        <v>378</v>
      </c>
      <c r="J8">
        <v>2</v>
      </c>
      <c r="K8">
        <v>5</v>
      </c>
      <c r="L8">
        <v>4</v>
      </c>
      <c r="M8">
        <v>3</v>
      </c>
      <c r="N8" t="s">
        <v>30</v>
      </c>
      <c r="O8">
        <v>10</v>
      </c>
    </row>
    <row r="9" spans="1:15">
      <c r="A9" t="s">
        <v>51</v>
      </c>
      <c r="B9" t="s">
        <v>52</v>
      </c>
      <c r="E9">
        <v>8</v>
      </c>
      <c r="F9">
        <v>383</v>
      </c>
      <c r="G9">
        <v>393</v>
      </c>
      <c r="H9">
        <v>396</v>
      </c>
      <c r="I9">
        <v>432</v>
      </c>
      <c r="J9">
        <v>2</v>
      </c>
      <c r="K9">
        <v>5</v>
      </c>
      <c r="L9">
        <v>4</v>
      </c>
      <c r="M9">
        <v>3</v>
      </c>
      <c r="N9" t="s">
        <v>30</v>
      </c>
      <c r="O9">
        <v>10</v>
      </c>
    </row>
    <row r="10" spans="1:15">
      <c r="E10">
        <v>9</v>
      </c>
      <c r="F10">
        <v>437</v>
      </c>
      <c r="G10">
        <v>447</v>
      </c>
      <c r="H10">
        <v>450</v>
      </c>
      <c r="I10">
        <v>486</v>
      </c>
      <c r="J10">
        <v>2</v>
      </c>
      <c r="K10">
        <v>5</v>
      </c>
      <c r="L10">
        <v>4</v>
      </c>
      <c r="M10">
        <v>3</v>
      </c>
      <c r="N10" t="s">
        <v>30</v>
      </c>
      <c r="O10">
        <v>10</v>
      </c>
    </row>
    <row r="11" spans="1:15">
      <c r="E11">
        <v>10</v>
      </c>
      <c r="F11">
        <v>491</v>
      </c>
      <c r="G11">
        <v>501</v>
      </c>
      <c r="H11">
        <v>504</v>
      </c>
      <c r="I11">
        <v>540</v>
      </c>
      <c r="J11">
        <v>2</v>
      </c>
      <c r="K11">
        <v>5</v>
      </c>
      <c r="L11">
        <v>4</v>
      </c>
      <c r="M11">
        <v>3</v>
      </c>
      <c r="N11" t="s">
        <v>30</v>
      </c>
      <c r="O11">
        <v>10</v>
      </c>
    </row>
    <row r="12" spans="1:15">
      <c r="E12">
        <v>11</v>
      </c>
      <c r="F12">
        <v>545</v>
      </c>
      <c r="G12">
        <v>555</v>
      </c>
      <c r="H12">
        <v>558</v>
      </c>
      <c r="I12">
        <v>594</v>
      </c>
      <c r="J12">
        <v>2</v>
      </c>
      <c r="K12">
        <v>5</v>
      </c>
      <c r="L12">
        <v>4</v>
      </c>
      <c r="M12">
        <v>3</v>
      </c>
      <c r="N12" t="s">
        <v>30</v>
      </c>
      <c r="O12">
        <v>10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2"/>
  <sheetViews>
    <sheetView workbookViewId="0"/>
  </sheetViews>
  <sheetFormatPr defaultRowHeight="15"/>
  <cols>
    <col min="4" max="4" width="19.5703125" bestFit="1" customWidth="1"/>
  </cols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>
        <v>1</v>
      </c>
      <c r="B2">
        <v>1</v>
      </c>
      <c r="C2">
        <v>980033</v>
      </c>
      <c r="D2" s="2">
        <v>41636.674560648149</v>
      </c>
      <c r="E2">
        <v>71.88</v>
      </c>
      <c r="F2">
        <v>35.94</v>
      </c>
      <c r="G2">
        <v>-45</v>
      </c>
      <c r="H2">
        <v>-90.5</v>
      </c>
      <c r="I2">
        <f xml:space="preserve">  12</f>
        <v>12</v>
      </c>
      <c r="J2">
        <v>-168.39500000000001</v>
      </c>
      <c r="K2">
        <v>-16.574999999999999</v>
      </c>
      <c r="L2">
        <v>1.33</v>
      </c>
      <c r="M2">
        <f xml:space="preserve">   0</f>
        <v>0</v>
      </c>
      <c r="N2" t="s">
        <v>35</v>
      </c>
      <c r="O2">
        <v>37</v>
      </c>
      <c r="P2">
        <v>7000</v>
      </c>
      <c r="Q2">
        <v>37</v>
      </c>
      <c r="R2">
        <v>227</v>
      </c>
      <c r="S2">
        <v>48</v>
      </c>
    </row>
    <row r="3" spans="1:19">
      <c r="A3">
        <v>2</v>
      </c>
      <c r="B3">
        <v>2</v>
      </c>
      <c r="C3">
        <v>980033</v>
      </c>
      <c r="D3" s="2">
        <v>41636.692000347219</v>
      </c>
      <c r="E3">
        <v>71.88</v>
      </c>
      <c r="F3">
        <v>35.94</v>
      </c>
      <c r="G3">
        <v>-45</v>
      </c>
      <c r="H3">
        <v>-90.5</v>
      </c>
      <c r="I3">
        <f xml:space="preserve">  12</f>
        <v>12</v>
      </c>
      <c r="J3">
        <v>-168.66</v>
      </c>
      <c r="K3">
        <v>-16.824999999999999</v>
      </c>
      <c r="L3">
        <v>-9.2949999999999999</v>
      </c>
      <c r="M3">
        <f xml:space="preserve">   0</f>
        <v>0</v>
      </c>
      <c r="N3" t="s">
        <v>35</v>
      </c>
      <c r="O3">
        <v>37</v>
      </c>
      <c r="P3">
        <v>7000</v>
      </c>
      <c r="Q3">
        <v>36</v>
      </c>
      <c r="R3">
        <v>216</v>
      </c>
      <c r="S3">
        <v>51</v>
      </c>
    </row>
    <row r="4" spans="1:19">
      <c r="A4">
        <v>3</v>
      </c>
      <c r="B4">
        <v>3</v>
      </c>
      <c r="C4">
        <v>980033</v>
      </c>
      <c r="D4" s="2">
        <v>41636.709070833334</v>
      </c>
      <c r="E4">
        <v>71.88</v>
      </c>
      <c r="F4">
        <v>35.94</v>
      </c>
      <c r="G4">
        <v>-45</v>
      </c>
      <c r="H4">
        <v>-90.5</v>
      </c>
      <c r="I4">
        <f xml:space="preserve">  12</f>
        <v>12</v>
      </c>
      <c r="J4">
        <v>-169.09</v>
      </c>
      <c r="K4">
        <v>-16.835000000000001</v>
      </c>
      <c r="L4">
        <v>-19.355</v>
      </c>
      <c r="M4">
        <f xml:space="preserve">   0</f>
        <v>0</v>
      </c>
      <c r="N4" t="s">
        <v>35</v>
      </c>
      <c r="O4">
        <v>37</v>
      </c>
      <c r="P4">
        <v>7000</v>
      </c>
      <c r="Q4">
        <v>36</v>
      </c>
      <c r="R4">
        <v>212</v>
      </c>
      <c r="S4">
        <v>51</v>
      </c>
    </row>
    <row r="5" spans="1:19">
      <c r="A5">
        <v>4</v>
      </c>
      <c r="B5">
        <v>4</v>
      </c>
      <c r="C5">
        <v>980033</v>
      </c>
      <c r="D5" s="2">
        <v>41636.726082754627</v>
      </c>
      <c r="E5">
        <v>71.88</v>
      </c>
      <c r="F5">
        <v>35.94</v>
      </c>
      <c r="G5">
        <v>-45</v>
      </c>
      <c r="H5">
        <v>-90.5</v>
      </c>
      <c r="I5">
        <f xml:space="preserve">  12</f>
        <v>12</v>
      </c>
      <c r="J5">
        <v>-167.905</v>
      </c>
      <c r="K5">
        <v>-16.88</v>
      </c>
      <c r="L5">
        <v>-28.96</v>
      </c>
      <c r="M5">
        <f xml:space="preserve">   0</f>
        <v>0</v>
      </c>
      <c r="N5" t="s">
        <v>35</v>
      </c>
      <c r="O5">
        <v>37</v>
      </c>
      <c r="P5">
        <v>7000</v>
      </c>
      <c r="Q5">
        <v>36</v>
      </c>
      <c r="R5">
        <v>170</v>
      </c>
      <c r="S5">
        <v>56</v>
      </c>
    </row>
    <row r="6" spans="1:19">
      <c r="A6">
        <v>5</v>
      </c>
      <c r="B6">
        <v>5</v>
      </c>
      <c r="C6">
        <v>980033</v>
      </c>
      <c r="D6" s="2">
        <v>41636.743419560182</v>
      </c>
      <c r="E6">
        <v>71.88</v>
      </c>
      <c r="F6">
        <v>35.94</v>
      </c>
      <c r="G6">
        <v>-45</v>
      </c>
      <c r="H6">
        <v>-90.5</v>
      </c>
      <c r="I6">
        <f xml:space="preserve">  12</f>
        <v>12</v>
      </c>
      <c r="J6">
        <v>-166.81</v>
      </c>
      <c r="K6">
        <v>-17.190000000000001</v>
      </c>
      <c r="L6">
        <v>-40.08</v>
      </c>
      <c r="M6">
        <f xml:space="preserve">   0</f>
        <v>0</v>
      </c>
      <c r="N6" t="s">
        <v>35</v>
      </c>
      <c r="O6">
        <v>37</v>
      </c>
      <c r="P6">
        <v>7000</v>
      </c>
      <c r="Q6">
        <v>37</v>
      </c>
      <c r="R6">
        <v>185</v>
      </c>
      <c r="S6">
        <v>53</v>
      </c>
    </row>
    <row r="7" spans="1:19">
      <c r="A7">
        <v>6</v>
      </c>
      <c r="B7">
        <v>6</v>
      </c>
      <c r="C7">
        <v>980033</v>
      </c>
      <c r="D7" s="2">
        <v>41636.760394097226</v>
      </c>
      <c r="E7">
        <v>71.88</v>
      </c>
      <c r="F7">
        <v>35.94</v>
      </c>
      <c r="G7">
        <v>-45</v>
      </c>
      <c r="H7">
        <v>-90.5</v>
      </c>
      <c r="I7">
        <f xml:space="preserve">  12</f>
        <v>12</v>
      </c>
      <c r="J7">
        <v>-168.02</v>
      </c>
      <c r="K7">
        <v>-17.190000000000001</v>
      </c>
      <c r="L7">
        <v>-49.094999999999999</v>
      </c>
      <c r="M7">
        <f xml:space="preserve">   0</f>
        <v>0</v>
      </c>
      <c r="N7" t="s">
        <v>35</v>
      </c>
      <c r="O7">
        <v>37</v>
      </c>
      <c r="P7">
        <v>7000</v>
      </c>
      <c r="Q7">
        <v>36</v>
      </c>
      <c r="R7">
        <v>142</v>
      </c>
      <c r="S7">
        <v>56</v>
      </c>
    </row>
    <row r="8" spans="1:19">
      <c r="A8">
        <v>7</v>
      </c>
      <c r="B8">
        <v>7</v>
      </c>
      <c r="C8">
        <v>980033</v>
      </c>
      <c r="D8" s="2">
        <v>41636.77762789352</v>
      </c>
      <c r="E8">
        <v>71.88</v>
      </c>
      <c r="F8">
        <v>35.94</v>
      </c>
      <c r="G8">
        <v>-45</v>
      </c>
      <c r="H8">
        <v>-90.5</v>
      </c>
      <c r="I8">
        <f xml:space="preserve">  12</f>
        <v>12</v>
      </c>
      <c r="J8">
        <v>-168.62</v>
      </c>
      <c r="K8">
        <v>-17.12</v>
      </c>
      <c r="L8">
        <v>-58.37</v>
      </c>
      <c r="M8">
        <f xml:space="preserve">   0</f>
        <v>0</v>
      </c>
      <c r="N8" t="s">
        <v>35</v>
      </c>
      <c r="O8">
        <v>37</v>
      </c>
      <c r="P8">
        <v>7000</v>
      </c>
      <c r="Q8">
        <v>37</v>
      </c>
      <c r="R8">
        <v>196</v>
      </c>
      <c r="S8">
        <v>36</v>
      </c>
    </row>
    <row r="9" spans="1:19">
      <c r="A9">
        <v>8</v>
      </c>
      <c r="B9">
        <v>8</v>
      </c>
      <c r="C9">
        <v>980033</v>
      </c>
      <c r="D9" s="2">
        <v>41636.794817361108</v>
      </c>
      <c r="E9">
        <v>71.88</v>
      </c>
      <c r="F9">
        <v>35.94</v>
      </c>
      <c r="G9">
        <v>-45</v>
      </c>
      <c r="H9">
        <v>-90.5</v>
      </c>
      <c r="I9">
        <f xml:space="preserve">  12</f>
        <v>12</v>
      </c>
      <c r="J9">
        <v>-167.95</v>
      </c>
      <c r="K9">
        <v>-17.225000000000001</v>
      </c>
      <c r="L9">
        <v>-67.325000000000003</v>
      </c>
      <c r="M9">
        <f xml:space="preserve">   0</f>
        <v>0</v>
      </c>
      <c r="N9" t="s">
        <v>35</v>
      </c>
      <c r="O9">
        <v>37</v>
      </c>
      <c r="P9">
        <v>7000</v>
      </c>
      <c r="Q9">
        <v>36</v>
      </c>
      <c r="R9">
        <v>170</v>
      </c>
      <c r="S9">
        <v>50</v>
      </c>
    </row>
    <row r="10" spans="1:19">
      <c r="A10">
        <v>9</v>
      </c>
      <c r="B10">
        <v>9</v>
      </c>
      <c r="C10">
        <v>980033</v>
      </c>
      <c r="D10" s="2">
        <v>41636.811818634262</v>
      </c>
      <c r="E10">
        <v>71.88</v>
      </c>
      <c r="F10">
        <v>35.94</v>
      </c>
      <c r="G10">
        <v>-45</v>
      </c>
      <c r="H10">
        <v>-90.5</v>
      </c>
      <c r="I10">
        <f xml:space="preserve">  12</f>
        <v>12</v>
      </c>
      <c r="J10">
        <v>-167.01499999999999</v>
      </c>
      <c r="K10">
        <v>-17.225000000000001</v>
      </c>
      <c r="L10">
        <v>-78.364999999999995</v>
      </c>
      <c r="M10">
        <f xml:space="preserve">   0</f>
        <v>0</v>
      </c>
      <c r="N10" t="s">
        <v>35</v>
      </c>
      <c r="O10">
        <v>37</v>
      </c>
      <c r="P10">
        <v>7000</v>
      </c>
      <c r="Q10">
        <v>33</v>
      </c>
      <c r="R10">
        <v>199</v>
      </c>
      <c r="S10">
        <v>56</v>
      </c>
    </row>
    <row r="11" spans="1:19">
      <c r="A11">
        <v>10</v>
      </c>
      <c r="B11">
        <v>10</v>
      </c>
      <c r="C11">
        <v>980033</v>
      </c>
      <c r="D11" s="2">
        <v>41636.827746875002</v>
      </c>
      <c r="E11">
        <v>71.88</v>
      </c>
      <c r="F11">
        <v>35.94</v>
      </c>
      <c r="G11">
        <v>-45</v>
      </c>
      <c r="H11">
        <v>-90.5</v>
      </c>
      <c r="I11">
        <f xml:space="preserve">  12</f>
        <v>12</v>
      </c>
      <c r="J11">
        <v>-167.01499999999999</v>
      </c>
      <c r="K11">
        <v>-17.225000000000001</v>
      </c>
      <c r="L11">
        <v>-89.21</v>
      </c>
      <c r="M11">
        <f xml:space="preserve">   0</f>
        <v>0</v>
      </c>
      <c r="N11" t="s">
        <v>35</v>
      </c>
      <c r="O11">
        <v>37</v>
      </c>
      <c r="P11">
        <v>7000</v>
      </c>
      <c r="Q11">
        <v>34</v>
      </c>
      <c r="R11">
        <v>236</v>
      </c>
      <c r="S11">
        <v>53</v>
      </c>
    </row>
    <row r="12" spans="1:19">
      <c r="A12">
        <v>11</v>
      </c>
      <c r="B12">
        <v>11</v>
      </c>
      <c r="C12">
        <v>980033</v>
      </c>
      <c r="D12" s="2">
        <v>41636.843460185184</v>
      </c>
      <c r="E12">
        <v>71.88</v>
      </c>
      <c r="F12">
        <v>35.94</v>
      </c>
      <c r="G12">
        <v>-45</v>
      </c>
      <c r="H12">
        <v>-90.5</v>
      </c>
      <c r="I12">
        <f xml:space="preserve">  12</f>
        <v>12</v>
      </c>
      <c r="J12">
        <v>-167.92500000000001</v>
      </c>
      <c r="K12">
        <v>-17.594999999999999</v>
      </c>
      <c r="L12">
        <v>-100</v>
      </c>
      <c r="M12">
        <f xml:space="preserve">   0</f>
        <v>0</v>
      </c>
      <c r="N12" t="s">
        <v>35</v>
      </c>
      <c r="O12">
        <v>37</v>
      </c>
      <c r="P12">
        <v>7000</v>
      </c>
      <c r="Q12">
        <v>35</v>
      </c>
      <c r="R12">
        <v>198</v>
      </c>
      <c r="S12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94"/>
  <sheetViews>
    <sheetView topLeftCell="A549" workbookViewId="0">
      <selection activeCell="H558" sqref="H558"/>
    </sheetView>
  </sheetViews>
  <sheetFormatPr defaultRowHeight="15"/>
  <sheetData>
    <row r="1" spans="1:12">
      <c r="A1" t="s">
        <v>54</v>
      </c>
      <c r="B1">
        <v>1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  <c r="G14" t="s">
        <v>56</v>
      </c>
      <c r="H14" t="s">
        <v>57</v>
      </c>
      <c r="I14" t="s">
        <v>58</v>
      </c>
      <c r="J14" t="s">
        <v>59</v>
      </c>
      <c r="L14" t="s">
        <v>60</v>
      </c>
    </row>
    <row r="15" spans="1:12">
      <c r="A15" t="s">
        <v>11</v>
      </c>
      <c r="G15">
        <v>121.52029180134863</v>
      </c>
      <c r="H15">
        <v>-167.13058044806633</v>
      </c>
      <c r="I15">
        <v>0.42464333297762896</v>
      </c>
      <c r="J15">
        <v>61.507236321595997</v>
      </c>
      <c r="L15">
        <v>90</v>
      </c>
    </row>
    <row r="16" spans="1:12">
      <c r="A16" t="s">
        <v>0</v>
      </c>
    </row>
    <row r="17" spans="1:8">
      <c r="A17" t="s">
        <v>38</v>
      </c>
      <c r="B17" t="s">
        <v>30</v>
      </c>
      <c r="C17" t="s">
        <v>20</v>
      </c>
      <c r="D17" t="s">
        <v>37</v>
      </c>
      <c r="E17" t="s">
        <v>36</v>
      </c>
      <c r="F17" t="s">
        <v>61</v>
      </c>
      <c r="G17" t="s">
        <v>62</v>
      </c>
      <c r="H17" t="s">
        <v>63</v>
      </c>
    </row>
    <row r="18" spans="1:8">
      <c r="A18">
        <v>1</v>
      </c>
      <c r="B18">
        <v>-168.39500000000001</v>
      </c>
      <c r="C18">
        <v>36</v>
      </c>
      <c r="D18">
        <v>7000</v>
      </c>
      <c r="E18">
        <v>52</v>
      </c>
      <c r="F18">
        <f>[1]!wallScanTrans(B18,G15,H15,I15,L15)+J15</f>
        <v>61.507236321595997</v>
      </c>
      <c r="G18">
        <f>(F18-E18)^2/E18</f>
        <v>1.7382219706668112</v>
      </c>
      <c r="H18">
        <f>SUM(G18:G54)/(COUNT(G18:G54)-4)</f>
        <v>1.6340223585393812</v>
      </c>
    </row>
    <row r="19" spans="1:8">
      <c r="A19">
        <v>2</v>
      </c>
      <c r="B19">
        <v>-168.32499999999999</v>
      </c>
      <c r="C19">
        <v>37</v>
      </c>
      <c r="D19">
        <v>7000</v>
      </c>
      <c r="E19">
        <v>55</v>
      </c>
      <c r="F19">
        <f>[1]!wallScanTrans(B19,G15,H15,I15,L15)+J15</f>
        <v>61.507236321595997</v>
      </c>
      <c r="G19">
        <f t="shared" ref="G19:G54" si="0">(F19-E19)^2/E19</f>
        <v>0.76989317354723996</v>
      </c>
    </row>
    <row r="20" spans="1:8">
      <c r="A20">
        <v>3</v>
      </c>
      <c r="B20">
        <v>-168.26</v>
      </c>
      <c r="C20">
        <v>36</v>
      </c>
      <c r="D20">
        <v>7000</v>
      </c>
      <c r="E20">
        <v>58</v>
      </c>
      <c r="F20">
        <f>[1]!wallScanTrans(B20,G15,H15,I15,L15)+J15</f>
        <v>61.507236321595997</v>
      </c>
      <c r="G20">
        <f t="shared" si="0"/>
        <v>0.21208114854348653</v>
      </c>
    </row>
    <row r="21" spans="1:8">
      <c r="A21">
        <v>4</v>
      </c>
      <c r="B21">
        <v>-168.19</v>
      </c>
      <c r="C21">
        <v>36</v>
      </c>
      <c r="D21">
        <v>7000</v>
      </c>
      <c r="E21">
        <v>67</v>
      </c>
      <c r="F21">
        <f>[1]!wallScanTrans(B21,G15,H15,I15,L15)+J15</f>
        <v>61.507236321595997</v>
      </c>
      <c r="G21">
        <f t="shared" si="0"/>
        <v>0.45030526607155635</v>
      </c>
    </row>
    <row r="22" spans="1:8">
      <c r="A22">
        <v>5</v>
      </c>
      <c r="B22">
        <v>-168.125</v>
      </c>
      <c r="C22">
        <v>37</v>
      </c>
      <c r="D22">
        <v>7000</v>
      </c>
      <c r="E22">
        <v>74</v>
      </c>
      <c r="F22">
        <f>[1]!wallScanTrans(B22,G15,H15,I15,L15)+J15</f>
        <v>61.507236321595997</v>
      </c>
      <c r="G22">
        <f t="shared" si="0"/>
        <v>2.1090424908709502</v>
      </c>
    </row>
    <row r="23" spans="1:8">
      <c r="A23">
        <v>6</v>
      </c>
      <c r="B23">
        <v>-168.06</v>
      </c>
      <c r="C23">
        <v>36</v>
      </c>
      <c r="D23">
        <v>7000</v>
      </c>
      <c r="E23">
        <v>68</v>
      </c>
      <c r="F23">
        <f>[1]!wallScanTrans(B23,G15,H15,I15,L15)+J15</f>
        <v>61.507236321595997</v>
      </c>
      <c r="G23">
        <f t="shared" si="0"/>
        <v>0.61994088505297473</v>
      </c>
    </row>
    <row r="24" spans="1:8">
      <c r="A24">
        <v>7</v>
      </c>
      <c r="B24">
        <v>-167.995</v>
      </c>
      <c r="C24">
        <v>37</v>
      </c>
      <c r="D24">
        <v>7000</v>
      </c>
      <c r="E24">
        <v>62</v>
      </c>
      <c r="F24">
        <f>[1]!wallScanTrans(B24,G15,H15,I15,L15)+J15</f>
        <v>61.507236321595997</v>
      </c>
      <c r="G24">
        <f t="shared" si="0"/>
        <v>3.9163877863587736E-3</v>
      </c>
    </row>
    <row r="25" spans="1:8">
      <c r="A25">
        <v>8</v>
      </c>
      <c r="B25">
        <v>-167.935</v>
      </c>
      <c r="C25">
        <v>36</v>
      </c>
      <c r="D25">
        <v>7000</v>
      </c>
      <c r="E25">
        <v>63</v>
      </c>
      <c r="F25">
        <f>[1]!wallScanTrans(B25,G15,H15,I15,L15)+J15</f>
        <v>61.507236321595997</v>
      </c>
      <c r="G25">
        <f t="shared" si="0"/>
        <v>3.5370530151781758E-2</v>
      </c>
    </row>
    <row r="26" spans="1:8">
      <c r="A26">
        <v>9</v>
      </c>
      <c r="B26">
        <v>-167.86500000000001</v>
      </c>
      <c r="C26">
        <v>37</v>
      </c>
      <c r="D26">
        <v>7000</v>
      </c>
      <c r="E26">
        <v>68</v>
      </c>
      <c r="F26">
        <f>[1]!wallScanTrans(B26,G15,H15,I15,L15)+J15</f>
        <v>61.507236321595997</v>
      </c>
      <c r="G26">
        <f t="shared" si="0"/>
        <v>0.61994088505297473</v>
      </c>
    </row>
    <row r="27" spans="1:8">
      <c r="A27">
        <v>10</v>
      </c>
      <c r="B27">
        <v>-167.79499999999999</v>
      </c>
      <c r="C27">
        <v>37</v>
      </c>
      <c r="D27">
        <v>7000</v>
      </c>
      <c r="E27">
        <v>56</v>
      </c>
      <c r="F27">
        <f>[1]!wallScanTrans(B27,G15,H15,I15,L15)+J15</f>
        <v>61.507236321595997</v>
      </c>
      <c r="G27">
        <f t="shared" si="0"/>
        <v>0.54160092681975358</v>
      </c>
    </row>
    <row r="28" spans="1:8">
      <c r="A28">
        <v>11</v>
      </c>
      <c r="B28">
        <v>-167.73</v>
      </c>
      <c r="C28">
        <v>38</v>
      </c>
      <c r="D28">
        <v>7000</v>
      </c>
      <c r="E28">
        <v>48</v>
      </c>
      <c r="F28">
        <f>[1]!wallScanTrans(B28,G15,H15,I15,L15)+J15</f>
        <v>61.507236321595997</v>
      </c>
      <c r="G28">
        <f t="shared" si="0"/>
        <v>3.8009465218217113</v>
      </c>
    </row>
    <row r="29" spans="1:8">
      <c r="A29">
        <v>12</v>
      </c>
      <c r="B29">
        <v>-167.67500000000001</v>
      </c>
      <c r="C29">
        <v>37</v>
      </c>
      <c r="D29">
        <v>7000</v>
      </c>
      <c r="E29">
        <v>53</v>
      </c>
      <c r="F29">
        <f>[1]!wallScanTrans(B29,G15,H15,I15,L15)+J15</f>
        <v>61.507236321595997</v>
      </c>
      <c r="G29">
        <f t="shared" si="0"/>
        <v>1.365529619461928</v>
      </c>
    </row>
    <row r="30" spans="1:8">
      <c r="A30">
        <v>13</v>
      </c>
      <c r="B30">
        <v>-167.61</v>
      </c>
      <c r="C30">
        <v>37</v>
      </c>
      <c r="D30">
        <v>7000</v>
      </c>
      <c r="E30">
        <v>75</v>
      </c>
      <c r="F30">
        <f>[1]!wallScanTrans(B30,G15,H15,I15,L15)+J15</f>
        <v>61.507236321595997</v>
      </c>
      <c r="G30">
        <f t="shared" si="0"/>
        <v>2.4273956224167779</v>
      </c>
    </row>
    <row r="31" spans="1:8">
      <c r="A31">
        <v>14</v>
      </c>
      <c r="B31">
        <v>-167.54499999999999</v>
      </c>
      <c r="C31">
        <v>37</v>
      </c>
      <c r="D31">
        <v>7000</v>
      </c>
      <c r="E31">
        <v>73</v>
      </c>
      <c r="F31">
        <f>[1]!wallScanTrans(B31,G15,H15,I15,L15)+J15</f>
        <v>61.507236321595997</v>
      </c>
      <c r="G31">
        <f t="shared" si="0"/>
        <v>1.8093646159951002</v>
      </c>
    </row>
    <row r="32" spans="1:8">
      <c r="A32">
        <v>15</v>
      </c>
      <c r="B32">
        <v>-167.48</v>
      </c>
      <c r="C32">
        <v>37</v>
      </c>
      <c r="D32">
        <v>7000</v>
      </c>
      <c r="E32">
        <v>53</v>
      </c>
      <c r="F32">
        <f>[1]!wallScanTrans(B32,G15,H15,I15,L15)+J15</f>
        <v>61.507236321595997</v>
      </c>
      <c r="G32">
        <f t="shared" si="0"/>
        <v>1.365529619461928</v>
      </c>
    </row>
    <row r="33" spans="1:7">
      <c r="A33">
        <v>16</v>
      </c>
      <c r="B33">
        <v>-167.405</v>
      </c>
      <c r="C33">
        <v>36</v>
      </c>
      <c r="D33">
        <v>7000</v>
      </c>
      <c r="E33">
        <v>80</v>
      </c>
      <c r="F33">
        <f>[1]!wallScanTrans(B33,G15,H15,I15,L15)+J15</f>
        <v>61.957508580769655</v>
      </c>
      <c r="G33">
        <f t="shared" si="0"/>
        <v>4.0691437076625077</v>
      </c>
    </row>
    <row r="34" spans="1:7">
      <c r="A34">
        <v>17</v>
      </c>
      <c r="B34">
        <v>-167.345</v>
      </c>
      <c r="C34">
        <v>37</v>
      </c>
      <c r="D34">
        <v>7000</v>
      </c>
      <c r="E34">
        <v>71</v>
      </c>
      <c r="F34">
        <f>[1]!wallScanTrans(B34,G15,H15,I15,L15)+J15</f>
        <v>66.473924628560468</v>
      </c>
      <c r="G34">
        <f t="shared" si="0"/>
        <v>0.28852617278804926</v>
      </c>
    </row>
    <row r="35" spans="1:7">
      <c r="A35">
        <v>18</v>
      </c>
      <c r="B35">
        <v>-167.285</v>
      </c>
      <c r="C35">
        <v>37</v>
      </c>
      <c r="D35">
        <v>7000</v>
      </c>
      <c r="E35">
        <v>78</v>
      </c>
      <c r="F35">
        <f>[1]!wallScanTrans(B35,G15,H15,I15,L15)+J15</f>
        <v>75.842473494635414</v>
      </c>
      <c r="G35">
        <f t="shared" si="0"/>
        <v>5.9678469504496477E-2</v>
      </c>
    </row>
    <row r="36" spans="1:7">
      <c r="A36">
        <v>19</v>
      </c>
      <c r="B36">
        <v>-167.215</v>
      </c>
      <c r="C36">
        <v>37</v>
      </c>
      <c r="D36">
        <v>7000</v>
      </c>
      <c r="E36">
        <v>93</v>
      </c>
      <c r="F36">
        <f>[1]!wallScanTrans(B36,G15,H15,I15,L15)+J15</f>
        <v>92.905003928162529</v>
      </c>
      <c r="G36">
        <f t="shared" si="0"/>
        <v>9.7034985640322391E-5</v>
      </c>
    </row>
    <row r="37" spans="1:7">
      <c r="A37">
        <v>20</v>
      </c>
      <c r="B37">
        <v>-167.155</v>
      </c>
      <c r="C37">
        <v>36</v>
      </c>
      <c r="D37">
        <v>7000</v>
      </c>
      <c r="E37">
        <v>96</v>
      </c>
      <c r="F37">
        <f>[1]!wallScanTrans(B37,G15,H15,I15,L15)+J15</f>
        <v>112.78650723385235</v>
      </c>
      <c r="G37">
        <f t="shared" si="0"/>
        <v>2.935279428251846</v>
      </c>
    </row>
    <row r="38" spans="1:7">
      <c r="A38">
        <v>21</v>
      </c>
      <c r="B38">
        <v>-167.08500000000001</v>
      </c>
      <c r="C38">
        <v>37</v>
      </c>
      <c r="D38">
        <v>7000</v>
      </c>
      <c r="E38">
        <v>160</v>
      </c>
      <c r="F38">
        <f>[1]!wallScanTrans(B38,G15,H15,I15,L15)+J15</f>
        <v>139.31396203666935</v>
      </c>
      <c r="G38">
        <f t="shared" si="0"/>
        <v>2.67445104137723</v>
      </c>
    </row>
    <row r="39" spans="1:7">
      <c r="A39">
        <v>22</v>
      </c>
      <c r="B39">
        <v>-167.01499999999999</v>
      </c>
      <c r="C39">
        <v>37</v>
      </c>
      <c r="D39">
        <v>7000</v>
      </c>
      <c r="E39">
        <v>153</v>
      </c>
      <c r="F39">
        <f>[1]!wallScanTrans(B39,G15,H15,I15,L15)+J15</f>
        <v>160.04084645229446</v>
      </c>
      <c r="G39">
        <f t="shared" si="0"/>
        <v>0.32400992656723843</v>
      </c>
    </row>
    <row r="40" spans="1:7">
      <c r="A40">
        <v>23</v>
      </c>
      <c r="B40">
        <v>-166.96</v>
      </c>
      <c r="C40">
        <v>36</v>
      </c>
      <c r="D40">
        <v>7000</v>
      </c>
      <c r="E40">
        <v>175</v>
      </c>
      <c r="F40">
        <f>[1]!wallScanTrans(B40,G15,H15,I15,L15)+J15</f>
        <v>171.69314270186516</v>
      </c>
      <c r="G40">
        <f t="shared" si="0"/>
        <v>6.2487458229872457E-2</v>
      </c>
    </row>
    <row r="41" spans="1:7">
      <c r="A41">
        <v>24</v>
      </c>
      <c r="B41">
        <v>-166.89500000000001</v>
      </c>
      <c r="C41">
        <v>36</v>
      </c>
      <c r="D41">
        <v>7000</v>
      </c>
      <c r="E41">
        <v>197</v>
      </c>
      <c r="F41">
        <f>[1]!wallScanTrans(B41,G15,H15,I15,L15)+J15</f>
        <v>180.20756104973839</v>
      </c>
      <c r="G41">
        <f t="shared" si="0"/>
        <v>1.4314010451688495</v>
      </c>
    </row>
    <row r="42" spans="1:7">
      <c r="A42">
        <v>25</v>
      </c>
      <c r="B42">
        <v>-166.83</v>
      </c>
      <c r="C42">
        <v>36</v>
      </c>
      <c r="D42">
        <v>7000</v>
      </c>
      <c r="E42">
        <v>201</v>
      </c>
      <c r="F42">
        <f>[1]!wallScanTrans(B42,G15,H15,I15,L15)+J15</f>
        <v>183.02752812294463</v>
      </c>
      <c r="G42">
        <f t="shared" si="0"/>
        <v>1.6070136585649062</v>
      </c>
    </row>
    <row r="43" spans="1:7">
      <c r="A43">
        <v>26</v>
      </c>
      <c r="B43">
        <v>-166.755</v>
      </c>
      <c r="C43">
        <v>36</v>
      </c>
      <c r="D43">
        <v>7000</v>
      </c>
      <c r="E43">
        <v>194</v>
      </c>
      <c r="F43">
        <f>[1]!wallScanTrans(B43,G15,H15,I15,L15)+J15</f>
        <v>183.02752812294463</v>
      </c>
      <c r="G43">
        <f t="shared" si="0"/>
        <v>0.62059350047820094</v>
      </c>
    </row>
    <row r="44" spans="1:7">
      <c r="A44">
        <v>27</v>
      </c>
      <c r="B44">
        <v>-166.69</v>
      </c>
      <c r="C44">
        <v>37</v>
      </c>
      <c r="D44">
        <v>7000</v>
      </c>
      <c r="E44">
        <v>187</v>
      </c>
      <c r="F44">
        <f>[1]!wallScanTrans(B44,G15,H15,I15,L15)+J15</f>
        <v>183.02752812294463</v>
      </c>
      <c r="G44">
        <f t="shared" si="0"/>
        <v>8.4387876010672769E-2</v>
      </c>
    </row>
    <row r="45" spans="1:7">
      <c r="A45">
        <v>28</v>
      </c>
      <c r="B45">
        <v>-166.63499999999999</v>
      </c>
      <c r="C45">
        <v>36</v>
      </c>
      <c r="D45">
        <v>7000</v>
      </c>
      <c r="E45">
        <v>227</v>
      </c>
      <c r="F45">
        <f>[1]!wallScanTrans(B45,G15,H15,I15,L15)+J15</f>
        <v>183.02752812294463</v>
      </c>
      <c r="G45">
        <f t="shared" si="0"/>
        <v>8.5179660043102441</v>
      </c>
    </row>
    <row r="46" spans="1:7">
      <c r="A46">
        <v>29</v>
      </c>
      <c r="B46">
        <v>-166.55500000000001</v>
      </c>
      <c r="C46">
        <v>36</v>
      </c>
      <c r="D46">
        <v>7000</v>
      </c>
      <c r="E46">
        <v>194</v>
      </c>
      <c r="F46">
        <f>[1]!wallScanTrans(B46,G15,H15,I15,L15)+J15</f>
        <v>183.02752812294463</v>
      </c>
      <c r="G46">
        <f t="shared" si="0"/>
        <v>0.62059350047820094</v>
      </c>
    </row>
    <row r="47" spans="1:7">
      <c r="A47">
        <v>30</v>
      </c>
      <c r="B47">
        <v>-166.505</v>
      </c>
      <c r="C47">
        <v>37</v>
      </c>
      <c r="D47">
        <v>7000</v>
      </c>
      <c r="E47">
        <v>198</v>
      </c>
      <c r="F47">
        <f>[1]!wallScanTrans(B47,G15,H15,I15,L15)+J15</f>
        <v>183.02752812294463</v>
      </c>
      <c r="G47">
        <f t="shared" si="0"/>
        <v>1.1321965359051209</v>
      </c>
    </row>
    <row r="48" spans="1:7">
      <c r="A48">
        <v>31</v>
      </c>
      <c r="B48">
        <v>-166.44</v>
      </c>
      <c r="C48">
        <v>37</v>
      </c>
      <c r="D48">
        <v>7000</v>
      </c>
      <c r="E48">
        <v>183</v>
      </c>
      <c r="F48">
        <f>[1]!wallScanTrans(B48,G15,H15,I15,L15)+J15</f>
        <v>183.02752812294463</v>
      </c>
      <c r="G48">
        <f t="shared" si="0"/>
        <v>4.1409702341787045E-6</v>
      </c>
    </row>
    <row r="49" spans="1:7">
      <c r="A49">
        <v>32</v>
      </c>
      <c r="B49">
        <v>-166.375</v>
      </c>
      <c r="C49">
        <v>36</v>
      </c>
      <c r="D49">
        <v>7000</v>
      </c>
      <c r="E49">
        <v>168</v>
      </c>
      <c r="F49">
        <f>[1]!wallScanTrans(B49,G15,H15,I15,L15)+J15</f>
        <v>183.02752812294463</v>
      </c>
      <c r="G49">
        <f t="shared" si="0"/>
        <v>1.3442059612255464</v>
      </c>
    </row>
    <row r="50" spans="1:7">
      <c r="A50">
        <v>33</v>
      </c>
      <c r="B50">
        <v>-166.31</v>
      </c>
      <c r="C50">
        <v>36</v>
      </c>
      <c r="D50">
        <v>7000</v>
      </c>
      <c r="E50">
        <v>173</v>
      </c>
      <c r="F50">
        <f>[1]!wallScanTrans(B50,G15,H15,I15,L15)+J15</f>
        <v>183.02752812294463</v>
      </c>
      <c r="G50">
        <f t="shared" si="0"/>
        <v>0.58122150437251718</v>
      </c>
    </row>
    <row r="51" spans="1:7">
      <c r="A51">
        <v>34</v>
      </c>
      <c r="B51">
        <v>-166.245</v>
      </c>
      <c r="C51">
        <v>36</v>
      </c>
      <c r="D51">
        <v>7000</v>
      </c>
      <c r="E51">
        <v>180</v>
      </c>
      <c r="F51">
        <f>[1]!wallScanTrans(B51,G15,H15,I15,L15)+J15</f>
        <v>183.02752812294463</v>
      </c>
      <c r="G51">
        <f t="shared" si="0"/>
        <v>5.0921814084559099E-2</v>
      </c>
    </row>
    <row r="52" spans="1:7">
      <c r="A52">
        <v>35</v>
      </c>
      <c r="B52">
        <v>-166.17</v>
      </c>
      <c r="C52">
        <v>37</v>
      </c>
      <c r="D52">
        <v>7000</v>
      </c>
      <c r="E52">
        <v>169</v>
      </c>
      <c r="F52">
        <f>[1]!wallScanTrans(B52,G15,H15,I15,L15)+J15</f>
        <v>183.02752812294463</v>
      </c>
      <c r="G52">
        <f t="shared" si="0"/>
        <v>1.1643286700591866</v>
      </c>
    </row>
    <row r="53" spans="1:7">
      <c r="A53">
        <v>36</v>
      </c>
      <c r="B53">
        <v>-166.11500000000001</v>
      </c>
      <c r="C53">
        <v>36</v>
      </c>
      <c r="D53">
        <v>7000</v>
      </c>
      <c r="E53">
        <v>154</v>
      </c>
      <c r="F53">
        <f>[1]!wallScanTrans(B53,G15,H15,I15,L15)+J15</f>
        <v>183.02752812294463</v>
      </c>
      <c r="G53">
        <f t="shared" si="0"/>
        <v>5.471411616417801</v>
      </c>
    </row>
    <row r="54" spans="1:7">
      <c r="A54">
        <v>37</v>
      </c>
      <c r="B54">
        <v>-166.04</v>
      </c>
      <c r="C54">
        <v>37</v>
      </c>
      <c r="D54">
        <v>7000</v>
      </c>
      <c r="E54">
        <v>161</v>
      </c>
      <c r="F54">
        <f>[1]!wallScanTrans(B54,G15,H15,I15,L15)+J15</f>
        <v>183.02752812294463</v>
      </c>
      <c r="G54">
        <f t="shared" si="0"/>
        <v>3.0137391006653207</v>
      </c>
    </row>
    <row r="55" spans="1:7">
      <c r="A55" t="s">
        <v>0</v>
      </c>
    </row>
    <row r="56" spans="1:7">
      <c r="A56" t="s">
        <v>0</v>
      </c>
    </row>
    <row r="57" spans="1:7">
      <c r="A57" t="s">
        <v>0</v>
      </c>
    </row>
    <row r="58" spans="1:7">
      <c r="A58" t="s">
        <v>0</v>
      </c>
    </row>
    <row r="59" spans="1:7">
      <c r="A59" t="s">
        <v>64</v>
      </c>
    </row>
    <row r="60" spans="1:7">
      <c r="A60" t="s">
        <v>2</v>
      </c>
    </row>
    <row r="61" spans="1:7">
      <c r="A61" t="s">
        <v>3</v>
      </c>
    </row>
    <row r="62" spans="1:7">
      <c r="A62" t="s">
        <v>4</v>
      </c>
    </row>
    <row r="63" spans="1:7">
      <c r="A63" t="s">
        <v>5</v>
      </c>
    </row>
    <row r="64" spans="1:7">
      <c r="A64" t="s">
        <v>6</v>
      </c>
    </row>
    <row r="65" spans="1:12">
      <c r="A65" t="s">
        <v>7</v>
      </c>
    </row>
    <row r="66" spans="1:12">
      <c r="A66" t="s">
        <v>65</v>
      </c>
    </row>
    <row r="67" spans="1:12">
      <c r="A67" t="s">
        <v>9</v>
      </c>
    </row>
    <row r="68" spans="1:12">
      <c r="A68" t="s">
        <v>10</v>
      </c>
      <c r="G68" t="s">
        <v>56</v>
      </c>
      <c r="H68" t="s">
        <v>57</v>
      </c>
      <c r="I68" t="s">
        <v>58</v>
      </c>
      <c r="J68" t="s">
        <v>59</v>
      </c>
      <c r="L68" t="s">
        <v>60</v>
      </c>
    </row>
    <row r="69" spans="1:12">
      <c r="A69" t="s">
        <v>11</v>
      </c>
      <c r="G69">
        <v>119.65811104801486</v>
      </c>
      <c r="H69">
        <v>-167.32362598622723</v>
      </c>
      <c r="I69">
        <v>0.28166559691757787</v>
      </c>
      <c r="J69">
        <v>63.669908715196982</v>
      </c>
      <c r="L69">
        <v>90</v>
      </c>
    </row>
    <row r="70" spans="1:12">
      <c r="A70" t="s">
        <v>0</v>
      </c>
    </row>
    <row r="71" spans="1:12">
      <c r="A71" t="s">
        <v>38</v>
      </c>
      <c r="B71" t="s">
        <v>30</v>
      </c>
      <c r="C71" t="s">
        <v>20</v>
      </c>
      <c r="D71" t="s">
        <v>37</v>
      </c>
      <c r="E71" t="s">
        <v>36</v>
      </c>
      <c r="F71" t="s">
        <v>61</v>
      </c>
      <c r="G71" t="s">
        <v>62</v>
      </c>
      <c r="H71" t="s">
        <v>63</v>
      </c>
    </row>
    <row r="72" spans="1:12">
      <c r="A72">
        <v>1</v>
      </c>
      <c r="B72">
        <v>-168.67</v>
      </c>
      <c r="C72">
        <v>37</v>
      </c>
      <c r="D72">
        <v>7000</v>
      </c>
      <c r="E72">
        <v>68</v>
      </c>
      <c r="F72">
        <f>[1]!wallScanTrans(B72,G69,H69,I69,L69)+J69</f>
        <v>63.669908715196982</v>
      </c>
      <c r="G72">
        <f>(F72-E72)^2/E72</f>
        <v>0.27573074315775076</v>
      </c>
      <c r="H72">
        <f>SUM(G72:G108)/(COUNT(G72:G108)-4)</f>
        <v>1.3117225206896834</v>
      </c>
    </row>
    <row r="73" spans="1:12">
      <c r="A73">
        <v>2</v>
      </c>
      <c r="B73">
        <v>-168.59</v>
      </c>
      <c r="C73">
        <v>36</v>
      </c>
      <c r="D73">
        <v>7000</v>
      </c>
      <c r="E73">
        <v>76</v>
      </c>
      <c r="F73">
        <f>[1]!wallScanTrans(B73,G69,H69,I69,L69)+J69</f>
        <v>63.669908715196982</v>
      </c>
      <c r="G73">
        <f t="shared" ref="G73:G108" si="1">(F73-E73)^2/E73</f>
        <v>2.0004098827838859</v>
      </c>
    </row>
    <row r="74" spans="1:12">
      <c r="A74">
        <v>3</v>
      </c>
      <c r="B74">
        <v>-168.52500000000001</v>
      </c>
      <c r="C74">
        <v>37</v>
      </c>
      <c r="D74">
        <v>7000</v>
      </c>
      <c r="E74">
        <v>51</v>
      </c>
      <c r="F74">
        <f>[1]!wallScanTrans(B74,G69,H69,I69,L69)+J69</f>
        <v>63.669908715196982</v>
      </c>
      <c r="G74">
        <f t="shared" si="1"/>
        <v>3.1475801343416556</v>
      </c>
    </row>
    <row r="75" spans="1:12">
      <c r="A75">
        <v>4</v>
      </c>
      <c r="B75">
        <v>-168.45500000000001</v>
      </c>
      <c r="C75">
        <v>37</v>
      </c>
      <c r="D75">
        <v>7000</v>
      </c>
      <c r="E75">
        <v>57</v>
      </c>
      <c r="F75">
        <f>[1]!wallScanTrans(B75,G69,H69,I69,L69)+J69</f>
        <v>63.669908715196982</v>
      </c>
      <c r="G75">
        <f t="shared" si="1"/>
        <v>0.78048565384316937</v>
      </c>
    </row>
    <row r="76" spans="1:12">
      <c r="A76">
        <v>5</v>
      </c>
      <c r="B76">
        <v>-168.39500000000001</v>
      </c>
      <c r="C76">
        <v>36</v>
      </c>
      <c r="D76">
        <v>7000</v>
      </c>
      <c r="E76">
        <v>61</v>
      </c>
      <c r="F76">
        <f>[1]!wallScanTrans(B76,G69,H69,I69,L69)+J69</f>
        <v>63.669908715196982</v>
      </c>
      <c r="G76">
        <f t="shared" si="1"/>
        <v>0.11685922208991475</v>
      </c>
    </row>
    <row r="77" spans="1:12">
      <c r="A77">
        <v>6</v>
      </c>
      <c r="B77">
        <v>-168.33</v>
      </c>
      <c r="C77">
        <v>37</v>
      </c>
      <c r="D77">
        <v>7000</v>
      </c>
      <c r="E77">
        <v>71</v>
      </c>
      <c r="F77">
        <f>[1]!wallScanTrans(B77,G69,H69,I69,L69)+J69</f>
        <v>63.669908715196982</v>
      </c>
      <c r="G77">
        <f t="shared" si="1"/>
        <v>0.7567639189231713</v>
      </c>
    </row>
    <row r="78" spans="1:12">
      <c r="A78">
        <v>7</v>
      </c>
      <c r="B78">
        <v>-168.26499999999999</v>
      </c>
      <c r="C78">
        <v>38</v>
      </c>
      <c r="D78">
        <v>7000</v>
      </c>
      <c r="E78">
        <v>65</v>
      </c>
      <c r="F78">
        <f>[1]!wallScanTrans(B78,G69,H69,I69,L69)+J69</f>
        <v>63.669908715196982</v>
      </c>
      <c r="G78">
        <f t="shared" si="1"/>
        <v>2.7217581937060663E-2</v>
      </c>
    </row>
    <row r="79" spans="1:12">
      <c r="A79">
        <v>8</v>
      </c>
      <c r="B79">
        <v>-168.2</v>
      </c>
      <c r="C79">
        <v>37</v>
      </c>
      <c r="D79">
        <v>7000</v>
      </c>
      <c r="E79">
        <v>52</v>
      </c>
      <c r="F79">
        <f>[1]!wallScanTrans(B79,G69,H69,I69,L69)+J69</f>
        <v>63.669908715196982</v>
      </c>
      <c r="G79">
        <f t="shared" si="1"/>
        <v>2.6189763350198167</v>
      </c>
    </row>
    <row r="80" spans="1:12">
      <c r="A80">
        <v>9</v>
      </c>
      <c r="B80">
        <v>-168.13499999999999</v>
      </c>
      <c r="C80">
        <v>36</v>
      </c>
      <c r="D80">
        <v>7000</v>
      </c>
      <c r="E80">
        <v>70</v>
      </c>
      <c r="F80">
        <f>[1]!wallScanTrans(B80,G69,H69,I69,L69)+J69</f>
        <v>63.669908715196982</v>
      </c>
      <c r="G80">
        <f t="shared" si="1"/>
        <v>0.57242936677055889</v>
      </c>
    </row>
    <row r="81" spans="1:7">
      <c r="A81">
        <v>10</v>
      </c>
      <c r="B81">
        <v>-168.065</v>
      </c>
      <c r="C81">
        <v>36</v>
      </c>
      <c r="D81">
        <v>7000</v>
      </c>
      <c r="E81">
        <v>64</v>
      </c>
      <c r="F81">
        <f>[1]!wallScanTrans(B81,G69,H69,I69,L69)+J69</f>
        <v>63.669908715196982</v>
      </c>
      <c r="G81">
        <f t="shared" si="1"/>
        <v>1.7025040047329238E-3</v>
      </c>
    </row>
    <row r="82" spans="1:7">
      <c r="A82">
        <v>11</v>
      </c>
      <c r="B82">
        <v>-168.005</v>
      </c>
      <c r="C82">
        <v>36</v>
      </c>
      <c r="D82">
        <v>7000</v>
      </c>
      <c r="E82">
        <v>65</v>
      </c>
      <c r="F82">
        <f>[1]!wallScanTrans(B82,G69,H69,I69,L69)+J69</f>
        <v>63.669908715196982</v>
      </c>
      <c r="G82">
        <f t="shared" si="1"/>
        <v>2.7217581937060663E-2</v>
      </c>
    </row>
    <row r="83" spans="1:7">
      <c r="A83">
        <v>12</v>
      </c>
      <c r="B83">
        <v>-167.94</v>
      </c>
      <c r="C83">
        <v>36</v>
      </c>
      <c r="D83">
        <v>7000</v>
      </c>
      <c r="E83">
        <v>65</v>
      </c>
      <c r="F83">
        <f>[1]!wallScanTrans(B83,G69,H69,I69,L69)+J69</f>
        <v>63.669908715196982</v>
      </c>
      <c r="G83">
        <f t="shared" si="1"/>
        <v>2.7217581937060663E-2</v>
      </c>
    </row>
    <row r="84" spans="1:7">
      <c r="A84">
        <v>13</v>
      </c>
      <c r="B84">
        <v>-167.87</v>
      </c>
      <c r="C84">
        <v>36</v>
      </c>
      <c r="D84">
        <v>7000</v>
      </c>
      <c r="E84">
        <v>66</v>
      </c>
      <c r="F84">
        <f>[1]!wallScanTrans(B84,G69,H69,I69,L69)+J69</f>
        <v>63.669908715196982</v>
      </c>
      <c r="G84">
        <f t="shared" si="1"/>
        <v>8.2262505992651197E-2</v>
      </c>
    </row>
    <row r="85" spans="1:7">
      <c r="A85">
        <v>14</v>
      </c>
      <c r="B85">
        <v>-167.81</v>
      </c>
      <c r="C85">
        <v>36</v>
      </c>
      <c r="D85">
        <v>7000</v>
      </c>
      <c r="E85">
        <v>73</v>
      </c>
      <c r="F85">
        <f>[1]!wallScanTrans(B85,G69,H69,I69,L69)+J69</f>
        <v>63.669908715196982</v>
      </c>
      <c r="G85">
        <f t="shared" si="1"/>
        <v>1.1924740189418799</v>
      </c>
    </row>
    <row r="86" spans="1:7">
      <c r="A86">
        <v>15</v>
      </c>
      <c r="B86">
        <v>-167.745</v>
      </c>
      <c r="C86">
        <v>36</v>
      </c>
      <c r="D86">
        <v>7000</v>
      </c>
      <c r="E86">
        <v>57</v>
      </c>
      <c r="F86">
        <f>[1]!wallScanTrans(B86,G69,H69,I69,L69)+J69</f>
        <v>63.669908715196982</v>
      </c>
      <c r="G86">
        <f t="shared" si="1"/>
        <v>0.78048565384316937</v>
      </c>
    </row>
    <row r="87" spans="1:7">
      <c r="A87">
        <v>16</v>
      </c>
      <c r="B87">
        <v>-167.67</v>
      </c>
      <c r="C87">
        <v>38</v>
      </c>
      <c r="D87">
        <v>7000</v>
      </c>
      <c r="E87">
        <v>52</v>
      </c>
      <c r="F87">
        <f>[1]!wallScanTrans(B87,G69,H69,I69,L69)+J69</f>
        <v>63.669908715196982</v>
      </c>
      <c r="G87">
        <f t="shared" si="1"/>
        <v>2.6189763350198167</v>
      </c>
    </row>
    <row r="88" spans="1:7">
      <c r="A88">
        <v>17</v>
      </c>
      <c r="B88">
        <v>-167.61</v>
      </c>
      <c r="C88">
        <v>37</v>
      </c>
      <c r="D88">
        <v>7000</v>
      </c>
      <c r="E88">
        <v>60</v>
      </c>
      <c r="F88">
        <f>[1]!wallScanTrans(B88,G69,H69,I69,L69)+J69</f>
        <v>63.669908715196982</v>
      </c>
      <c r="G88">
        <f t="shared" si="1"/>
        <v>0.22447049963131274</v>
      </c>
    </row>
    <row r="89" spans="1:7">
      <c r="A89">
        <v>18</v>
      </c>
      <c r="B89">
        <v>-167.54499999999999</v>
      </c>
      <c r="C89">
        <v>36</v>
      </c>
      <c r="D89">
        <v>7000</v>
      </c>
      <c r="E89">
        <v>87</v>
      </c>
      <c r="F89">
        <f>[1]!wallScanTrans(B89,G69,H69,I69,L69)+J69</f>
        <v>63.669908715196982</v>
      </c>
      <c r="G89">
        <f t="shared" si="1"/>
        <v>6.2562432110027784</v>
      </c>
    </row>
    <row r="90" spans="1:7">
      <c r="A90">
        <v>19</v>
      </c>
      <c r="B90">
        <v>-167.48500000000001</v>
      </c>
      <c r="C90">
        <v>36</v>
      </c>
      <c r="D90">
        <v>7000</v>
      </c>
      <c r="E90">
        <v>83</v>
      </c>
      <c r="F90">
        <f>[1]!wallScanTrans(B90,G69,H69,I69,L69)+J69</f>
        <v>65.824237447425531</v>
      </c>
      <c r="G90">
        <f t="shared" si="1"/>
        <v>3.554299027258065</v>
      </c>
    </row>
    <row r="91" spans="1:7">
      <c r="A91">
        <v>20</v>
      </c>
      <c r="B91">
        <v>-167.42</v>
      </c>
      <c r="C91">
        <v>36</v>
      </c>
      <c r="D91">
        <v>7000</v>
      </c>
      <c r="E91">
        <v>71</v>
      </c>
      <c r="F91">
        <f>[1]!wallScanTrans(B91,G69,H69,I69,L69)+J69</f>
        <v>79.606925204336449</v>
      </c>
      <c r="G91">
        <f t="shared" si="1"/>
        <v>1.0433684714512961</v>
      </c>
    </row>
    <row r="92" spans="1:7">
      <c r="A92">
        <v>21</v>
      </c>
      <c r="B92">
        <v>-167.35499999999999</v>
      </c>
      <c r="C92">
        <v>37</v>
      </c>
      <c r="D92">
        <v>7000</v>
      </c>
      <c r="E92">
        <v>113</v>
      </c>
      <c r="F92">
        <f>[1]!wallScanTrans(B92,G69,H69,I69,L69)+J69</f>
        <v>106.13436065173812</v>
      </c>
      <c r="G92">
        <f t="shared" si="1"/>
        <v>0.41714162531329035</v>
      </c>
    </row>
    <row r="93" spans="1:7">
      <c r="A93">
        <v>22</v>
      </c>
      <c r="B93">
        <v>-167.28</v>
      </c>
      <c r="C93">
        <v>38</v>
      </c>
      <c r="D93">
        <v>7000</v>
      </c>
      <c r="E93">
        <v>134</v>
      </c>
      <c r="F93">
        <f>[1]!wallScanTrans(B93,G69,H69,I69,L69)+J69</f>
        <v>146.83850957765941</v>
      </c>
      <c r="G93">
        <f t="shared" si="1"/>
        <v>1.2300546878780025</v>
      </c>
    </row>
    <row r="94" spans="1:7">
      <c r="A94">
        <v>23</v>
      </c>
      <c r="B94">
        <v>-167.22</v>
      </c>
      <c r="C94">
        <v>37</v>
      </c>
      <c r="D94">
        <v>7000</v>
      </c>
      <c r="E94">
        <v>186</v>
      </c>
      <c r="F94">
        <f>[1]!wallScanTrans(B94,G69,H69,I69,L69)+J69</f>
        <v>169.56035869952063</v>
      </c>
      <c r="G94">
        <f t="shared" si="1"/>
        <v>1.4530204628410048</v>
      </c>
    </row>
    <row r="95" spans="1:7">
      <c r="A95">
        <v>24</v>
      </c>
      <c r="B95">
        <v>-167.15</v>
      </c>
      <c r="C95">
        <v>37</v>
      </c>
      <c r="D95">
        <v>7000</v>
      </c>
      <c r="E95">
        <v>189</v>
      </c>
      <c r="F95">
        <f>[1]!wallScanTrans(B95,G69,H69,I69,L69)+J69</f>
        <v>182.34406977756757</v>
      </c>
      <c r="G95">
        <f t="shared" si="1"/>
        <v>0.23439897950206048</v>
      </c>
    </row>
    <row r="96" spans="1:7">
      <c r="A96">
        <v>25</v>
      </c>
      <c r="B96">
        <v>-167.08500000000001</v>
      </c>
      <c r="C96">
        <v>37</v>
      </c>
      <c r="D96">
        <v>7000</v>
      </c>
      <c r="E96">
        <v>201</v>
      </c>
      <c r="F96">
        <f>[1]!wallScanTrans(B96,G69,H69,I69,L69)+J69</f>
        <v>183.32801976321184</v>
      </c>
      <c r="G96">
        <f t="shared" si="1"/>
        <v>1.5537257984548818</v>
      </c>
    </row>
    <row r="97" spans="1:7">
      <c r="A97">
        <v>26</v>
      </c>
      <c r="B97">
        <v>-167.02500000000001</v>
      </c>
      <c r="C97">
        <v>37</v>
      </c>
      <c r="D97">
        <v>7000</v>
      </c>
      <c r="E97">
        <v>216</v>
      </c>
      <c r="F97">
        <f>[1]!wallScanTrans(B97,G69,H69,I69,L69)+J69</f>
        <v>183.32801976321184</v>
      </c>
      <c r="G97">
        <f t="shared" si="1"/>
        <v>4.9419365397827599</v>
      </c>
    </row>
    <row r="98" spans="1:7">
      <c r="A98">
        <v>27</v>
      </c>
      <c r="B98">
        <v>-166.965</v>
      </c>
      <c r="C98">
        <v>36</v>
      </c>
      <c r="D98">
        <v>7000</v>
      </c>
      <c r="E98">
        <v>182</v>
      </c>
      <c r="F98">
        <f>[1]!wallScanTrans(B98,G69,H69,I69,L69)+J69</f>
        <v>183.32801976321184</v>
      </c>
      <c r="G98">
        <f t="shared" si="1"/>
        <v>9.6903103927540417E-3</v>
      </c>
    </row>
    <row r="99" spans="1:7">
      <c r="A99">
        <v>28</v>
      </c>
      <c r="B99">
        <v>-166.89500000000001</v>
      </c>
      <c r="C99">
        <v>36</v>
      </c>
      <c r="D99">
        <v>7000</v>
      </c>
      <c r="E99">
        <v>181</v>
      </c>
      <c r="F99">
        <f>[1]!wallScanTrans(B99,G69,H69,I69,L69)+J69</f>
        <v>183.32801976321184</v>
      </c>
      <c r="G99">
        <f t="shared" si="1"/>
        <v>2.9942961424889055E-2</v>
      </c>
    </row>
    <row r="100" spans="1:7">
      <c r="A100">
        <v>29</v>
      </c>
      <c r="B100">
        <v>-166.82499999999999</v>
      </c>
      <c r="C100">
        <v>37</v>
      </c>
      <c r="D100">
        <v>7000</v>
      </c>
      <c r="E100">
        <v>193</v>
      </c>
      <c r="F100">
        <f>[1]!wallScanTrans(B100,G69,H69,I69,L69)+J69</f>
        <v>183.32801976321184</v>
      </c>
      <c r="G100">
        <f t="shared" si="1"/>
        <v>0.48470052694725763</v>
      </c>
    </row>
    <row r="101" spans="1:7">
      <c r="A101">
        <v>30</v>
      </c>
      <c r="B101">
        <v>-166.77</v>
      </c>
      <c r="C101">
        <v>37</v>
      </c>
      <c r="D101">
        <v>7000</v>
      </c>
      <c r="E101">
        <v>191</v>
      </c>
      <c r="F101">
        <f>[1]!wallScanTrans(B101,G69,H69,I69,L69)+J69</f>
        <v>183.32801976321184</v>
      </c>
      <c r="G101">
        <f t="shared" si="1"/>
        <v>0.30816377357941405</v>
      </c>
    </row>
    <row r="102" spans="1:7">
      <c r="A102">
        <v>31</v>
      </c>
      <c r="B102">
        <v>-166.70500000000001</v>
      </c>
      <c r="C102">
        <v>36</v>
      </c>
      <c r="D102">
        <v>7000</v>
      </c>
      <c r="E102">
        <v>175</v>
      </c>
      <c r="F102">
        <f>[1]!wallScanTrans(B102,G69,H69,I69,L69)+J69</f>
        <v>183.32801976321184</v>
      </c>
      <c r="G102">
        <f t="shared" si="1"/>
        <v>0.39631950386541154</v>
      </c>
    </row>
    <row r="103" spans="1:7">
      <c r="A103">
        <v>32</v>
      </c>
      <c r="B103">
        <v>-166.63</v>
      </c>
      <c r="C103">
        <v>35</v>
      </c>
      <c r="D103">
        <v>7000</v>
      </c>
      <c r="E103">
        <v>165</v>
      </c>
      <c r="F103">
        <f>[1]!wallScanTrans(B103,G69,H69,I69,L69)+J69</f>
        <v>183.32801976321184</v>
      </c>
      <c r="G103">
        <f t="shared" si="1"/>
        <v>2.0358564147920233</v>
      </c>
    </row>
    <row r="104" spans="1:7">
      <c r="A104">
        <v>33</v>
      </c>
      <c r="B104">
        <v>-166.57499999999999</v>
      </c>
      <c r="C104">
        <v>37</v>
      </c>
      <c r="D104">
        <v>7000</v>
      </c>
      <c r="E104">
        <v>186</v>
      </c>
      <c r="F104">
        <f>[1]!wallScanTrans(B104,G69,H69,I69,L69)+J69</f>
        <v>183.32801976321184</v>
      </c>
      <c r="G104">
        <f t="shared" si="1"/>
        <v>3.838429239670163E-2</v>
      </c>
    </row>
    <row r="105" spans="1:7">
      <c r="A105">
        <v>34</v>
      </c>
      <c r="B105">
        <v>-166.51</v>
      </c>
      <c r="C105">
        <v>37</v>
      </c>
      <c r="D105">
        <v>7000</v>
      </c>
      <c r="E105">
        <v>183</v>
      </c>
      <c r="F105">
        <f>[1]!wallScanTrans(B105,G69,H69,I69,L69)+J69</f>
        <v>183.32801976321184</v>
      </c>
      <c r="G105">
        <f t="shared" si="1"/>
        <v>5.8796155769154433E-4</v>
      </c>
    </row>
    <row r="106" spans="1:7">
      <c r="A106">
        <v>35</v>
      </c>
      <c r="B106">
        <v>-166.42500000000001</v>
      </c>
      <c r="C106">
        <v>36</v>
      </c>
      <c r="D106">
        <v>7000</v>
      </c>
      <c r="E106">
        <v>160</v>
      </c>
      <c r="F106">
        <f>[1]!wallScanTrans(B106,G69,H69,I69,L69)+J69</f>
        <v>183.32801976321184</v>
      </c>
      <c r="G106">
        <f t="shared" si="1"/>
        <v>3.4012281629550136</v>
      </c>
    </row>
    <row r="107" spans="1:7">
      <c r="A107">
        <v>36</v>
      </c>
      <c r="B107">
        <v>-166.36500000000001</v>
      </c>
      <c r="C107">
        <v>37</v>
      </c>
      <c r="D107">
        <v>7000</v>
      </c>
      <c r="E107">
        <v>173</v>
      </c>
      <c r="F107">
        <f>[1]!wallScanTrans(B107,G69,H69,I69,L69)+J69</f>
        <v>183.32801976321184</v>
      </c>
      <c r="G107">
        <f t="shared" si="1"/>
        <v>0.61657798976470746</v>
      </c>
    </row>
    <row r="108" spans="1:7">
      <c r="A108">
        <v>37</v>
      </c>
      <c r="B108">
        <v>-166.315</v>
      </c>
      <c r="C108">
        <v>36</v>
      </c>
      <c r="D108">
        <v>7000</v>
      </c>
      <c r="E108">
        <v>181</v>
      </c>
      <c r="F108">
        <f>[1]!wallScanTrans(B108,G69,H69,I69,L69)+J69</f>
        <v>183.32801976321184</v>
      </c>
      <c r="G108">
        <f t="shared" si="1"/>
        <v>2.9942961424889055E-2</v>
      </c>
    </row>
    <row r="109" spans="1:7">
      <c r="A109" t="s">
        <v>0</v>
      </c>
    </row>
    <row r="110" spans="1:7">
      <c r="A110" t="s">
        <v>0</v>
      </c>
    </row>
    <row r="111" spans="1:7">
      <c r="A111" t="s">
        <v>0</v>
      </c>
    </row>
    <row r="112" spans="1:7">
      <c r="A112" t="s">
        <v>0</v>
      </c>
    </row>
    <row r="113" spans="1:12">
      <c r="A113" t="s">
        <v>66</v>
      </c>
    </row>
    <row r="114" spans="1:12">
      <c r="A114" t="s">
        <v>2</v>
      </c>
    </row>
    <row r="115" spans="1:12">
      <c r="A115" t="s">
        <v>3</v>
      </c>
    </row>
    <row r="116" spans="1:12">
      <c r="A116" t="s">
        <v>4</v>
      </c>
    </row>
    <row r="117" spans="1:12">
      <c r="A117" t="s">
        <v>5</v>
      </c>
    </row>
    <row r="118" spans="1:12">
      <c r="A118" t="s">
        <v>6</v>
      </c>
    </row>
    <row r="119" spans="1:12">
      <c r="A119" t="s">
        <v>7</v>
      </c>
    </row>
    <row r="120" spans="1:12">
      <c r="A120" t="s">
        <v>67</v>
      </c>
    </row>
    <row r="121" spans="1:12">
      <c r="A121" t="s">
        <v>9</v>
      </c>
    </row>
    <row r="122" spans="1:12">
      <c r="A122" t="s">
        <v>10</v>
      </c>
      <c r="G122" t="s">
        <v>56</v>
      </c>
      <c r="H122" t="s">
        <v>57</v>
      </c>
      <c r="I122" t="s">
        <v>58</v>
      </c>
      <c r="J122" t="s">
        <v>59</v>
      </c>
      <c r="L122" t="s">
        <v>60</v>
      </c>
    </row>
    <row r="123" spans="1:12">
      <c r="A123" t="s">
        <v>11</v>
      </c>
      <c r="G123">
        <v>111.64167166561579</v>
      </c>
      <c r="H123">
        <v>-167.88492128591838</v>
      </c>
      <c r="I123">
        <v>0.30858677528569933</v>
      </c>
      <c r="J123">
        <v>66.373012039406177</v>
      </c>
      <c r="L123">
        <v>90</v>
      </c>
    </row>
    <row r="124" spans="1:12">
      <c r="A124" t="s">
        <v>0</v>
      </c>
    </row>
    <row r="125" spans="1:12">
      <c r="A125" t="s">
        <v>38</v>
      </c>
      <c r="B125" t="s">
        <v>30</v>
      </c>
      <c r="C125" t="s">
        <v>20</v>
      </c>
      <c r="D125" t="s">
        <v>37</v>
      </c>
      <c r="E125" t="s">
        <v>36</v>
      </c>
      <c r="F125" t="s">
        <v>61</v>
      </c>
      <c r="G125" t="s">
        <v>62</v>
      </c>
      <c r="H125" t="s">
        <v>63</v>
      </c>
    </row>
    <row r="126" spans="1:12">
      <c r="A126">
        <v>1</v>
      </c>
      <c r="B126">
        <v>-169.09</v>
      </c>
      <c r="C126">
        <v>37</v>
      </c>
      <c r="D126">
        <v>7000</v>
      </c>
      <c r="E126">
        <v>84</v>
      </c>
      <c r="F126">
        <f>[1]!wallScanTrans(B126,G123,H123,I123,L123)+J123</f>
        <v>66.373012039406177</v>
      </c>
      <c r="G126">
        <f>(F126-E126)^2/E126</f>
        <v>3.6989369590823764</v>
      </c>
      <c r="H126">
        <f>SUM(G126:G162)/(COUNT(G126:G162)-4)</f>
        <v>1.3318279065502145</v>
      </c>
    </row>
    <row r="127" spans="1:12">
      <c r="A127">
        <v>2</v>
      </c>
      <c r="B127">
        <v>-169.005</v>
      </c>
      <c r="C127">
        <v>35</v>
      </c>
      <c r="D127">
        <v>7000</v>
      </c>
      <c r="E127">
        <v>65</v>
      </c>
      <c r="F127">
        <f>[1]!wallScanTrans(B127,G123,H123,I123,L123)+J123</f>
        <v>66.373012039406177</v>
      </c>
      <c r="G127">
        <f t="shared" ref="G127:G162" si="2">(F127-E127)^2/E127</f>
        <v>2.9002493236220148E-2</v>
      </c>
    </row>
    <row r="128" spans="1:12">
      <c r="A128">
        <v>3</v>
      </c>
      <c r="B128">
        <v>-168.94499999999999</v>
      </c>
      <c r="C128">
        <v>37</v>
      </c>
      <c r="D128">
        <v>7000</v>
      </c>
      <c r="E128">
        <v>51</v>
      </c>
      <c r="F128">
        <f>[1]!wallScanTrans(B128,G123,H123,I123,L123)+J123</f>
        <v>66.373012039406177</v>
      </c>
      <c r="G128">
        <f t="shared" si="2"/>
        <v>4.6339117483083774</v>
      </c>
    </row>
    <row r="129" spans="1:7">
      <c r="A129">
        <v>4</v>
      </c>
      <c r="B129">
        <v>-168.88499999999999</v>
      </c>
      <c r="C129">
        <v>37</v>
      </c>
      <c r="D129">
        <v>7000</v>
      </c>
      <c r="E129">
        <v>69</v>
      </c>
      <c r="F129">
        <f>[1]!wallScanTrans(B129,G123,H123,I123,L123)+J123</f>
        <v>66.373012039406177</v>
      </c>
      <c r="G129">
        <f t="shared" si="2"/>
        <v>0.10001544558123032</v>
      </c>
    </row>
    <row r="130" spans="1:7">
      <c r="A130">
        <v>5</v>
      </c>
      <c r="B130">
        <v>-168.82</v>
      </c>
      <c r="C130">
        <v>37</v>
      </c>
      <c r="D130">
        <v>7000</v>
      </c>
      <c r="E130">
        <v>66</v>
      </c>
      <c r="F130">
        <f>[1]!wallScanTrans(B130,G123,H123,I123,L123)+J123</f>
        <v>66.373012039406177</v>
      </c>
      <c r="G130">
        <f t="shared" si="2"/>
        <v>2.1081512354841729E-3</v>
      </c>
    </row>
    <row r="131" spans="1:7">
      <c r="A131">
        <v>6</v>
      </c>
      <c r="B131">
        <v>-168.76</v>
      </c>
      <c r="C131">
        <v>35</v>
      </c>
      <c r="D131">
        <v>7000</v>
      </c>
      <c r="E131">
        <v>62</v>
      </c>
      <c r="F131">
        <f>[1]!wallScanTrans(B131,G123,H123,I123,L123)+J123</f>
        <v>66.373012039406177</v>
      </c>
      <c r="G131">
        <f t="shared" si="2"/>
        <v>0.30843926285147377</v>
      </c>
    </row>
    <row r="132" spans="1:7">
      <c r="A132">
        <v>7</v>
      </c>
      <c r="B132">
        <v>-168.69</v>
      </c>
      <c r="C132">
        <v>36</v>
      </c>
      <c r="D132">
        <v>7000</v>
      </c>
      <c r="E132">
        <v>69</v>
      </c>
      <c r="F132">
        <f>[1]!wallScanTrans(B132,G123,H123,I123,L123)+J123</f>
        <v>66.373012039406177</v>
      </c>
      <c r="G132">
        <f t="shared" si="2"/>
        <v>0.10001544558123032</v>
      </c>
    </row>
    <row r="133" spans="1:7">
      <c r="A133">
        <v>8</v>
      </c>
      <c r="B133">
        <v>-168.625</v>
      </c>
      <c r="C133">
        <v>36</v>
      </c>
      <c r="D133">
        <v>7000</v>
      </c>
      <c r="E133">
        <v>55</v>
      </c>
      <c r="F133">
        <f>[1]!wallScanTrans(B133,G123,H123,I123,L123)+J123</f>
        <v>66.373012039406177</v>
      </c>
      <c r="G133">
        <f t="shared" si="2"/>
        <v>2.3517345972450516</v>
      </c>
    </row>
    <row r="134" spans="1:7">
      <c r="A134">
        <v>9</v>
      </c>
      <c r="B134">
        <v>-168.56</v>
      </c>
      <c r="C134">
        <v>36</v>
      </c>
      <c r="D134">
        <v>7000</v>
      </c>
      <c r="E134">
        <v>71</v>
      </c>
      <c r="F134">
        <f>[1]!wallScanTrans(B134,G123,H123,I123,L123)+J123</f>
        <v>66.373012039406177</v>
      </c>
      <c r="G134">
        <f t="shared" si="2"/>
        <v>0.30153545897859418</v>
      </c>
    </row>
    <row r="135" spans="1:7">
      <c r="A135">
        <v>10</v>
      </c>
      <c r="B135">
        <v>-168.495</v>
      </c>
      <c r="C135">
        <v>37</v>
      </c>
      <c r="D135">
        <v>7000</v>
      </c>
      <c r="E135">
        <v>69</v>
      </c>
      <c r="F135">
        <f>[1]!wallScanTrans(B135,G123,H123,I123,L123)+J123</f>
        <v>66.373012039406177</v>
      </c>
      <c r="G135">
        <f t="shared" si="2"/>
        <v>0.10001544558123032</v>
      </c>
    </row>
    <row r="136" spans="1:7">
      <c r="A136">
        <v>11</v>
      </c>
      <c r="B136">
        <v>-168.435</v>
      </c>
      <c r="C136">
        <v>36</v>
      </c>
      <c r="D136">
        <v>7000</v>
      </c>
      <c r="E136">
        <v>73</v>
      </c>
      <c r="F136">
        <f>[1]!wallScanTrans(B136,G123,H123,I123,L123)+J123</f>
        <v>66.373012039406177</v>
      </c>
      <c r="G136">
        <f t="shared" si="2"/>
        <v>0.60160232095692434</v>
      </c>
    </row>
    <row r="137" spans="1:7">
      <c r="A137">
        <v>12</v>
      </c>
      <c r="B137">
        <v>-168.37</v>
      </c>
      <c r="C137">
        <v>36</v>
      </c>
      <c r="D137">
        <v>7000</v>
      </c>
      <c r="E137">
        <v>60</v>
      </c>
      <c r="F137">
        <f>[1]!wallScanTrans(B137,G123,H123,I123,L123)+J123</f>
        <v>66.373012039406177</v>
      </c>
      <c r="G137">
        <f t="shared" si="2"/>
        <v>0.67692137424026799</v>
      </c>
    </row>
    <row r="138" spans="1:7">
      <c r="A138">
        <v>13</v>
      </c>
      <c r="B138">
        <v>-168.3</v>
      </c>
      <c r="C138">
        <v>37</v>
      </c>
      <c r="D138">
        <v>7000</v>
      </c>
      <c r="E138">
        <v>75</v>
      </c>
      <c r="F138">
        <f>[1]!wallScanTrans(B138,G123,H123,I123,L123)+J123</f>
        <v>66.373012039406177</v>
      </c>
      <c r="G138">
        <f t="shared" si="2"/>
        <v>0.99233228362974346</v>
      </c>
    </row>
    <row r="139" spans="1:7">
      <c r="A139">
        <v>14</v>
      </c>
      <c r="B139">
        <v>-168.23500000000001</v>
      </c>
      <c r="C139">
        <v>37</v>
      </c>
      <c r="D139">
        <v>7000</v>
      </c>
      <c r="E139">
        <v>67</v>
      </c>
      <c r="F139">
        <f>[1]!wallScanTrans(B139,G123,H123,I123,L123)+J123</f>
        <v>66.373012039406177</v>
      </c>
      <c r="G139">
        <f t="shared" si="2"/>
        <v>5.8673716825313619E-3</v>
      </c>
    </row>
    <row r="140" spans="1:7">
      <c r="A140">
        <v>15</v>
      </c>
      <c r="B140">
        <v>-168.17500000000001</v>
      </c>
      <c r="C140">
        <v>37</v>
      </c>
      <c r="D140">
        <v>7000</v>
      </c>
      <c r="E140">
        <v>70</v>
      </c>
      <c r="F140">
        <f>[1]!wallScanTrans(B140,G123,H123,I123,L123)+J123</f>
        <v>66.373012039406177</v>
      </c>
      <c r="G140">
        <f t="shared" si="2"/>
        <v>0.18792916666132198</v>
      </c>
    </row>
    <row r="141" spans="1:7">
      <c r="A141">
        <v>16</v>
      </c>
      <c r="B141">
        <v>-168.11</v>
      </c>
      <c r="C141">
        <v>37</v>
      </c>
      <c r="D141">
        <v>7000</v>
      </c>
      <c r="E141">
        <v>69</v>
      </c>
      <c r="F141">
        <f>[1]!wallScanTrans(B141,G123,H123,I123,L123)+J123</f>
        <v>66.373012039406177</v>
      </c>
      <c r="G141">
        <f t="shared" si="2"/>
        <v>0.10001544558123032</v>
      </c>
    </row>
    <row r="142" spans="1:7">
      <c r="A142">
        <v>17</v>
      </c>
      <c r="B142">
        <v>-168.04</v>
      </c>
      <c r="C142">
        <v>37</v>
      </c>
      <c r="D142">
        <v>7000</v>
      </c>
      <c r="E142">
        <v>73</v>
      </c>
      <c r="F142">
        <f>[1]!wallScanTrans(B142,G123,H123,I123,L123)+J123</f>
        <v>71.044720089675693</v>
      </c>
      <c r="G142">
        <f t="shared" si="2"/>
        <v>5.2371500379696324E-2</v>
      </c>
    </row>
    <row r="143" spans="1:7">
      <c r="A143">
        <v>18</v>
      </c>
      <c r="B143">
        <v>-167.98</v>
      </c>
      <c r="C143">
        <v>37</v>
      </c>
      <c r="D143">
        <v>7000</v>
      </c>
      <c r="E143">
        <v>83</v>
      </c>
      <c r="F143">
        <f>[1]!wallScanTrans(B143,G123,H123,I123,L123)+J123</f>
        <v>84.146178715754445</v>
      </c>
      <c r="G143">
        <f t="shared" si="2"/>
        <v>1.5828019860825406E-2</v>
      </c>
    </row>
    <row r="144" spans="1:7">
      <c r="A144">
        <v>19</v>
      </c>
      <c r="B144">
        <v>-167.905</v>
      </c>
      <c r="C144">
        <v>36</v>
      </c>
      <c r="D144">
        <v>7000</v>
      </c>
      <c r="E144">
        <v>119</v>
      </c>
      <c r="F144">
        <f>[1]!wallScanTrans(B144,G123,H123,I123,L123)+J123</f>
        <v>112.39343995735589</v>
      </c>
      <c r="G144">
        <f t="shared" si="2"/>
        <v>0.3667784503954763</v>
      </c>
    </row>
    <row r="145" spans="1:7">
      <c r="A145">
        <v>20</v>
      </c>
      <c r="B145">
        <v>-167.845</v>
      </c>
      <c r="C145">
        <v>37</v>
      </c>
      <c r="D145">
        <v>7000</v>
      </c>
      <c r="E145">
        <v>127</v>
      </c>
      <c r="F145">
        <f>[1]!wallScanTrans(B145,G123,H123,I123,L123)+J123</f>
        <v>140.75070551743423</v>
      </c>
      <c r="G145">
        <f t="shared" si="2"/>
        <v>1.4888338758046935</v>
      </c>
    </row>
    <row r="146" spans="1:7">
      <c r="A146">
        <v>21</v>
      </c>
      <c r="B146">
        <v>-167.77500000000001</v>
      </c>
      <c r="C146">
        <v>36</v>
      </c>
      <c r="D146">
        <v>7000</v>
      </c>
      <c r="E146">
        <v>173</v>
      </c>
      <c r="F146">
        <f>[1]!wallScanTrans(B146,G123,H123,I123,L123)+J123</f>
        <v>164.26830250586255</v>
      </c>
      <c r="G146">
        <f t="shared" si="2"/>
        <v>0.44070833022616313</v>
      </c>
    </row>
    <row r="147" spans="1:7">
      <c r="A147">
        <v>22</v>
      </c>
      <c r="B147">
        <v>-167.70500000000001</v>
      </c>
      <c r="C147">
        <v>37</v>
      </c>
      <c r="D147">
        <v>7000</v>
      </c>
      <c r="E147">
        <v>190</v>
      </c>
      <c r="F147">
        <f>[1]!wallScanTrans(B147,G123,H123,I123,L123)+J123</f>
        <v>176.29648793890692</v>
      </c>
      <c r="G147">
        <f t="shared" si="2"/>
        <v>0.98834864636065001</v>
      </c>
    </row>
    <row r="148" spans="1:7">
      <c r="A148">
        <v>23</v>
      </c>
      <c r="B148">
        <v>-167.64500000000001</v>
      </c>
      <c r="C148">
        <v>37</v>
      </c>
      <c r="D148">
        <v>7000</v>
      </c>
      <c r="E148">
        <v>177</v>
      </c>
      <c r="F148">
        <f>[1]!wallScanTrans(B148,G123,H123,I123,L123)+J123</f>
        <v>178.01468370502198</v>
      </c>
      <c r="G148">
        <f t="shared" si="2"/>
        <v>5.8168532273284342E-3</v>
      </c>
    </row>
    <row r="149" spans="1:7">
      <c r="A149">
        <v>24</v>
      </c>
      <c r="B149">
        <v>-167.59</v>
      </c>
      <c r="C149">
        <v>37</v>
      </c>
      <c r="D149">
        <v>7000</v>
      </c>
      <c r="E149">
        <v>176</v>
      </c>
      <c r="F149">
        <f>[1]!wallScanTrans(B149,G123,H123,I123,L123)+J123</f>
        <v>178.01468370502198</v>
      </c>
      <c r="G149">
        <f t="shared" si="2"/>
        <v>2.3062218359551665E-2</v>
      </c>
    </row>
    <row r="150" spans="1:7">
      <c r="A150">
        <v>25</v>
      </c>
      <c r="B150">
        <v>-167.52500000000001</v>
      </c>
      <c r="C150">
        <v>36</v>
      </c>
      <c r="D150">
        <v>7000</v>
      </c>
      <c r="E150">
        <v>212</v>
      </c>
      <c r="F150">
        <f>[1]!wallScanTrans(B150,G123,H123,I123,L123)+J123</f>
        <v>178.01468370502198</v>
      </c>
      <c r="G150">
        <f t="shared" si="2"/>
        <v>5.4481213380646158</v>
      </c>
    </row>
    <row r="151" spans="1:7">
      <c r="A151">
        <v>26</v>
      </c>
      <c r="B151">
        <v>-167.45500000000001</v>
      </c>
      <c r="C151">
        <v>37</v>
      </c>
      <c r="D151">
        <v>7000</v>
      </c>
      <c r="E151">
        <v>148</v>
      </c>
      <c r="F151">
        <f>[1]!wallScanTrans(B151,G123,H123,I123,L123)+J123</f>
        <v>178.01468370502198</v>
      </c>
      <c r="G151">
        <f t="shared" si="2"/>
        <v>6.0870353913007564</v>
      </c>
    </row>
    <row r="152" spans="1:7">
      <c r="A152">
        <v>27</v>
      </c>
      <c r="B152">
        <v>-167.38</v>
      </c>
      <c r="C152">
        <v>37</v>
      </c>
      <c r="D152">
        <v>7000</v>
      </c>
      <c r="E152">
        <v>210</v>
      </c>
      <c r="F152">
        <f>[1]!wallScanTrans(B152,G123,H123,I123,L123)+J123</f>
        <v>178.01468370502198</v>
      </c>
      <c r="G152">
        <f t="shared" si="2"/>
        <v>4.8717164689989829</v>
      </c>
    </row>
    <row r="153" spans="1:7">
      <c r="A153">
        <v>28</v>
      </c>
      <c r="B153">
        <v>-167.32</v>
      </c>
      <c r="C153">
        <v>37</v>
      </c>
      <c r="D153">
        <v>7000</v>
      </c>
      <c r="E153">
        <v>193</v>
      </c>
      <c r="F153">
        <f>[1]!wallScanTrans(B153,G123,H123,I123,L123)+J123</f>
        <v>178.01468370502198</v>
      </c>
      <c r="G153">
        <f t="shared" si="2"/>
        <v>1.1635217847696051</v>
      </c>
    </row>
    <row r="154" spans="1:7">
      <c r="A154">
        <v>29</v>
      </c>
      <c r="B154">
        <v>-167.255</v>
      </c>
      <c r="C154">
        <v>37</v>
      </c>
      <c r="D154">
        <v>7000</v>
      </c>
      <c r="E154">
        <v>176</v>
      </c>
      <c r="F154">
        <f>[1]!wallScanTrans(B154,G123,H123,I123,L123)+J123</f>
        <v>178.01468370502198</v>
      </c>
      <c r="G154">
        <f t="shared" si="2"/>
        <v>2.3062218359551665E-2</v>
      </c>
    </row>
    <row r="155" spans="1:7">
      <c r="A155">
        <v>30</v>
      </c>
      <c r="B155">
        <v>-167.2</v>
      </c>
      <c r="C155">
        <v>37</v>
      </c>
      <c r="D155">
        <v>7000</v>
      </c>
      <c r="E155">
        <v>185</v>
      </c>
      <c r="F155">
        <f>[1]!wallScanTrans(B155,G123,H123,I123,L123)+J123</f>
        <v>178.01468370502198</v>
      </c>
      <c r="G155">
        <f t="shared" si="2"/>
        <v>0.26375483103181324</v>
      </c>
    </row>
    <row r="156" spans="1:7">
      <c r="A156">
        <v>31</v>
      </c>
      <c r="B156">
        <v>-167.13499999999999</v>
      </c>
      <c r="C156">
        <v>36</v>
      </c>
      <c r="D156">
        <v>7000</v>
      </c>
      <c r="E156">
        <v>194</v>
      </c>
      <c r="F156">
        <f>[1]!wallScanTrans(B156,G123,H123,I123,L123)+J123</f>
        <v>178.01468370502198</v>
      </c>
      <c r="G156">
        <f t="shared" si="2"/>
        <v>1.317166685827267</v>
      </c>
    </row>
    <row r="157" spans="1:7">
      <c r="A157">
        <v>32</v>
      </c>
      <c r="B157">
        <v>-167.065</v>
      </c>
      <c r="C157">
        <v>37</v>
      </c>
      <c r="D157">
        <v>7000</v>
      </c>
      <c r="E157">
        <v>160</v>
      </c>
      <c r="F157">
        <f>[1]!wallScanTrans(B157,G123,H123,I123,L123)+J123</f>
        <v>178.01468370502198</v>
      </c>
      <c r="G157">
        <f t="shared" si="2"/>
        <v>2.0283051811999031</v>
      </c>
    </row>
    <row r="158" spans="1:7">
      <c r="A158">
        <v>33</v>
      </c>
      <c r="B158">
        <v>-166.99</v>
      </c>
      <c r="C158">
        <v>36</v>
      </c>
      <c r="D158">
        <v>7000</v>
      </c>
      <c r="E158">
        <v>158</v>
      </c>
      <c r="F158">
        <f>[1]!wallScanTrans(B158,G123,H123,I123,L123)+J123</f>
        <v>178.01468370502198</v>
      </c>
      <c r="G158">
        <f t="shared" si="2"/>
        <v>2.5353643279245088</v>
      </c>
    </row>
    <row r="159" spans="1:7">
      <c r="A159">
        <v>34</v>
      </c>
      <c r="B159">
        <v>-166.93</v>
      </c>
      <c r="C159">
        <v>37</v>
      </c>
      <c r="D159">
        <v>7000</v>
      </c>
      <c r="E159">
        <v>184</v>
      </c>
      <c r="F159">
        <f>[1]!wallScanTrans(B159,G123,H123,I123,L123)+J123</f>
        <v>178.01468370502198</v>
      </c>
      <c r="G159">
        <f t="shared" si="2"/>
        <v>0.19469571277679026</v>
      </c>
    </row>
    <row r="160" spans="1:7">
      <c r="A160">
        <v>35</v>
      </c>
      <c r="B160">
        <v>-166.86500000000001</v>
      </c>
      <c r="C160">
        <v>36</v>
      </c>
      <c r="D160">
        <v>7000</v>
      </c>
      <c r="E160">
        <v>183</v>
      </c>
      <c r="F160">
        <f>[1]!wallScanTrans(B160,G123,H123,I123,L123)+J123</f>
        <v>178.01468370502198</v>
      </c>
      <c r="G160">
        <f t="shared" si="2"/>
        <v>0.13581081180859766</v>
      </c>
    </row>
    <row r="161" spans="1:14">
      <c r="A161">
        <v>36</v>
      </c>
      <c r="B161">
        <v>-166.81</v>
      </c>
      <c r="C161">
        <v>37</v>
      </c>
      <c r="D161">
        <v>7000</v>
      </c>
      <c r="E161">
        <v>162</v>
      </c>
      <c r="F161">
        <f>[1]!wallScanTrans(B161,G123,H123,I123,L123)+J123</f>
        <v>178.01468370502198</v>
      </c>
      <c r="G161">
        <f t="shared" si="2"/>
        <v>1.5831487294561517</v>
      </c>
    </row>
    <row r="162" spans="1:14">
      <c r="A162">
        <v>37</v>
      </c>
      <c r="B162">
        <v>-166.745</v>
      </c>
      <c r="C162">
        <v>36</v>
      </c>
      <c r="D162">
        <v>7000</v>
      </c>
      <c r="E162">
        <v>167</v>
      </c>
      <c r="F162">
        <f>[1]!wallScanTrans(B162,G123,H123,I123,L123)+J123</f>
        <v>178.01468370502198</v>
      </c>
      <c r="G162">
        <f t="shared" si="2"/>
        <v>0.72648656959087865</v>
      </c>
    </row>
    <row r="163" spans="1:14">
      <c r="A163" t="s">
        <v>0</v>
      </c>
    </row>
    <row r="164" spans="1:14">
      <c r="A164" t="s">
        <v>0</v>
      </c>
    </row>
    <row r="165" spans="1:14">
      <c r="A165" t="s">
        <v>0</v>
      </c>
    </row>
    <row r="166" spans="1:14">
      <c r="A166" t="s">
        <v>0</v>
      </c>
    </row>
    <row r="167" spans="1:14">
      <c r="A167" t="s">
        <v>83</v>
      </c>
    </row>
    <row r="168" spans="1:14">
      <c r="A168" t="s">
        <v>2</v>
      </c>
    </row>
    <row r="169" spans="1:14">
      <c r="A169" t="s">
        <v>3</v>
      </c>
    </row>
    <row r="170" spans="1:14">
      <c r="A170" t="s">
        <v>4</v>
      </c>
    </row>
    <row r="171" spans="1:14">
      <c r="A171" t="s">
        <v>5</v>
      </c>
    </row>
    <row r="172" spans="1:14">
      <c r="A172" t="s">
        <v>6</v>
      </c>
    </row>
    <row r="173" spans="1:14">
      <c r="A173" t="s">
        <v>7</v>
      </c>
    </row>
    <row r="174" spans="1:14">
      <c r="A174" t="s">
        <v>84</v>
      </c>
    </row>
    <row r="175" spans="1:14">
      <c r="A175" t="s">
        <v>9</v>
      </c>
    </row>
    <row r="176" spans="1:14">
      <c r="A176" t="s">
        <v>10</v>
      </c>
      <c r="G176" t="s">
        <v>56</v>
      </c>
      <c r="H176" t="s">
        <v>57</v>
      </c>
      <c r="I176" t="s">
        <v>58</v>
      </c>
      <c r="J176" t="s">
        <v>59</v>
      </c>
      <c r="L176" t="s">
        <v>60</v>
      </c>
      <c r="N176">
        <v>-166.53628824382565</v>
      </c>
    </row>
    <row r="177" spans="1:12">
      <c r="A177" t="s">
        <v>11</v>
      </c>
      <c r="G177">
        <v>94.722871761431236</v>
      </c>
      <c r="H177">
        <v>-166.53628982916348</v>
      </c>
      <c r="I177">
        <v>0.35</v>
      </c>
      <c r="J177">
        <v>68.073763063446449</v>
      </c>
      <c r="L177">
        <v>90</v>
      </c>
    </row>
    <row r="178" spans="1:12">
      <c r="A178" t="s">
        <v>0</v>
      </c>
    </row>
    <row r="179" spans="1:12">
      <c r="A179" t="s">
        <v>38</v>
      </c>
      <c r="B179" t="s">
        <v>30</v>
      </c>
      <c r="C179" t="s">
        <v>20</v>
      </c>
      <c r="D179" t="s">
        <v>37</v>
      </c>
      <c r="E179" t="s">
        <v>36</v>
      </c>
      <c r="F179" t="s">
        <v>61</v>
      </c>
      <c r="G179" t="s">
        <v>62</v>
      </c>
      <c r="H179" t="s">
        <v>63</v>
      </c>
    </row>
    <row r="180" spans="1:12">
      <c r="A180">
        <v>1</v>
      </c>
      <c r="B180">
        <v>-167.91</v>
      </c>
      <c r="C180">
        <v>36</v>
      </c>
      <c r="D180">
        <v>7000</v>
      </c>
      <c r="E180">
        <v>61</v>
      </c>
      <c r="F180">
        <f>[1]!wallScanTrans(B180,G177,H177,I177,L177)+J177</f>
        <v>68.073763063446449</v>
      </c>
      <c r="G180">
        <f>(F180-E180)^2/E180</f>
        <v>0.82029711275048034</v>
      </c>
      <c r="H180">
        <f>SUM(G180:G212)/(COUNT(G180:G212)-4)</f>
        <v>1.1211949248571365</v>
      </c>
    </row>
    <row r="181" spans="1:12">
      <c r="A181">
        <v>2</v>
      </c>
      <c r="B181">
        <v>-167.83500000000001</v>
      </c>
      <c r="C181">
        <v>36</v>
      </c>
      <c r="D181">
        <v>7000</v>
      </c>
      <c r="E181">
        <v>65</v>
      </c>
      <c r="F181">
        <f>[1]!wallScanTrans(B181,G177,H177,I177,L177)+J177</f>
        <v>68.073763063446449</v>
      </c>
      <c r="G181">
        <f t="shared" ref="G181:G216" si="3">(F181-E181)^2/E181</f>
        <v>0.14535414415704156</v>
      </c>
    </row>
    <row r="182" spans="1:12">
      <c r="A182">
        <v>3</v>
      </c>
      <c r="B182">
        <v>-167.76</v>
      </c>
      <c r="C182">
        <v>37</v>
      </c>
      <c r="D182">
        <v>7000</v>
      </c>
      <c r="E182">
        <v>62</v>
      </c>
      <c r="F182">
        <f>[1]!wallScanTrans(B182,G177,H177,I177,L177)+J177</f>
        <v>68.073763063446449</v>
      </c>
      <c r="G182">
        <f t="shared" si="3"/>
        <v>0.59500964114332899</v>
      </c>
    </row>
    <row r="183" spans="1:12">
      <c r="A183">
        <v>4</v>
      </c>
      <c r="B183">
        <v>-167.69</v>
      </c>
      <c r="C183">
        <v>36</v>
      </c>
      <c r="D183">
        <v>7000</v>
      </c>
      <c r="E183">
        <v>62</v>
      </c>
      <c r="F183">
        <f>[1]!wallScanTrans(B183,G177,H177,I177,L177)+J177</f>
        <v>68.073763063446449</v>
      </c>
      <c r="G183">
        <f t="shared" si="3"/>
        <v>0.59500964114332899</v>
      </c>
    </row>
    <row r="184" spans="1:12">
      <c r="A184">
        <v>5</v>
      </c>
      <c r="B184">
        <v>-167.63</v>
      </c>
      <c r="C184">
        <v>38</v>
      </c>
      <c r="D184">
        <v>7000</v>
      </c>
      <c r="E184">
        <v>67</v>
      </c>
      <c r="F184">
        <f>[1]!wallScanTrans(B184,G177,H177,I177,L177)+J177</f>
        <v>68.073763063446449</v>
      </c>
      <c r="G184">
        <f t="shared" si="3"/>
        <v>1.720846442420752E-2</v>
      </c>
    </row>
    <row r="185" spans="1:12">
      <c r="A185">
        <v>6</v>
      </c>
      <c r="B185">
        <v>-167.565</v>
      </c>
      <c r="C185">
        <v>36</v>
      </c>
      <c r="D185">
        <v>7000</v>
      </c>
      <c r="E185">
        <v>56</v>
      </c>
      <c r="F185">
        <f>[1]!wallScanTrans(B185,G177,H177,I177,L177)+J177</f>
        <v>68.073763063446449</v>
      </c>
      <c r="G185">
        <f t="shared" si="3"/>
        <v>2.6031384734329248</v>
      </c>
    </row>
    <row r="186" spans="1:12">
      <c r="A186">
        <v>7</v>
      </c>
      <c r="B186">
        <v>-167.51</v>
      </c>
      <c r="C186">
        <v>36</v>
      </c>
      <c r="D186">
        <v>7000</v>
      </c>
      <c r="E186">
        <v>64</v>
      </c>
      <c r="F186">
        <f>[1]!wallScanTrans(B186,G177,H177,I177,L177)+J177</f>
        <v>68.073763063446449</v>
      </c>
      <c r="G186">
        <f t="shared" si="3"/>
        <v>0.25930539839219691</v>
      </c>
    </row>
    <row r="187" spans="1:12">
      <c r="A187">
        <v>8</v>
      </c>
      <c r="B187">
        <v>-167.43</v>
      </c>
      <c r="C187">
        <v>36</v>
      </c>
      <c r="D187">
        <v>7000</v>
      </c>
      <c r="E187">
        <v>74</v>
      </c>
      <c r="F187">
        <f>[1]!wallScanTrans(B187,G177,H177,I177,L177)+J177</f>
        <v>68.073763063446449</v>
      </c>
      <c r="G187">
        <f t="shared" si="3"/>
        <v>0.47459843551583258</v>
      </c>
    </row>
    <row r="188" spans="1:12">
      <c r="A188">
        <v>9</v>
      </c>
      <c r="B188">
        <v>-167.37</v>
      </c>
      <c r="C188">
        <v>38</v>
      </c>
      <c r="D188">
        <v>7000</v>
      </c>
      <c r="E188">
        <v>72</v>
      </c>
      <c r="F188">
        <f>[1]!wallScanTrans(B188,G177,H177,I177,L177)+J177</f>
        <v>68.073763063446449</v>
      </c>
      <c r="G188">
        <f t="shared" si="3"/>
        <v>0.21410189558274179</v>
      </c>
    </row>
    <row r="189" spans="1:12">
      <c r="A189">
        <v>10</v>
      </c>
      <c r="B189">
        <v>-167.30500000000001</v>
      </c>
      <c r="C189">
        <v>36</v>
      </c>
      <c r="D189">
        <v>7000</v>
      </c>
      <c r="E189">
        <v>64</v>
      </c>
      <c r="F189">
        <f>[1]!wallScanTrans(B189,G177,H177,I177,L177)+J177</f>
        <v>68.073763063446449</v>
      </c>
      <c r="G189">
        <f t="shared" si="3"/>
        <v>0.25930539839219691</v>
      </c>
    </row>
    <row r="190" spans="1:12">
      <c r="A190">
        <v>11</v>
      </c>
      <c r="B190">
        <v>-167.245</v>
      </c>
      <c r="C190">
        <v>37</v>
      </c>
      <c r="D190">
        <v>7000</v>
      </c>
      <c r="E190">
        <v>65</v>
      </c>
      <c r="F190">
        <f>[1]!wallScanTrans(B190,G177,H177,I177,L177)+J177</f>
        <v>68.073763063446449</v>
      </c>
      <c r="G190">
        <f t="shared" si="3"/>
        <v>0.14535414415704156</v>
      </c>
    </row>
    <row r="191" spans="1:12">
      <c r="A191">
        <v>12</v>
      </c>
      <c r="B191">
        <v>-167.17500000000001</v>
      </c>
      <c r="C191">
        <v>37</v>
      </c>
      <c r="D191">
        <v>7000</v>
      </c>
      <c r="E191">
        <v>64</v>
      </c>
      <c r="F191">
        <f>[1]!wallScanTrans(B191,G177,H177,I177,L177)+J177</f>
        <v>68.073763063446449</v>
      </c>
      <c r="G191">
        <f t="shared" si="3"/>
        <v>0.25930539839219691</v>
      </c>
    </row>
    <row r="192" spans="1:12">
      <c r="A192">
        <v>13</v>
      </c>
      <c r="B192">
        <v>-167.11</v>
      </c>
      <c r="C192">
        <v>36</v>
      </c>
      <c r="D192">
        <v>7000</v>
      </c>
      <c r="E192">
        <v>63</v>
      </c>
      <c r="F192">
        <f>[1]!wallScanTrans(B192,G177,H177,I177,L177)+J177</f>
        <v>68.073763063446449</v>
      </c>
      <c r="G192">
        <f t="shared" si="3"/>
        <v>0.40862018450783333</v>
      </c>
    </row>
    <row r="193" spans="1:7">
      <c r="A193">
        <v>14</v>
      </c>
      <c r="B193">
        <v>-167.04499999999999</v>
      </c>
      <c r="C193">
        <v>37</v>
      </c>
      <c r="D193">
        <v>7000</v>
      </c>
      <c r="E193">
        <v>77</v>
      </c>
      <c r="F193">
        <f>[1]!wallScanTrans(B193,G177,H177,I177,L177)+J177</f>
        <v>68.073763063446449</v>
      </c>
      <c r="G193">
        <f t="shared" si="3"/>
        <v>1.0347754006167911</v>
      </c>
    </row>
    <row r="194" spans="1:7">
      <c r="A194">
        <v>15</v>
      </c>
      <c r="B194">
        <v>-166.98</v>
      </c>
      <c r="C194">
        <v>36</v>
      </c>
      <c r="D194">
        <v>7000</v>
      </c>
      <c r="E194">
        <v>75</v>
      </c>
      <c r="F194">
        <f>[1]!wallScanTrans(B194,G177,H177,I177,L177)+J177</f>
        <v>68.073763063446449</v>
      </c>
      <c r="G194">
        <f t="shared" si="3"/>
        <v>0.63963677468371616</v>
      </c>
    </row>
    <row r="195" spans="1:7">
      <c r="A195">
        <v>16</v>
      </c>
      <c r="B195">
        <v>-166.91499999999999</v>
      </c>
      <c r="C195">
        <v>36</v>
      </c>
      <c r="D195">
        <v>7000</v>
      </c>
      <c r="E195">
        <v>82</v>
      </c>
      <c r="F195">
        <f>[1]!wallScanTrans(B195,G177,H177,I177,L177)+J177</f>
        <v>68.073763063446449</v>
      </c>
      <c r="G195">
        <f t="shared" si="3"/>
        <v>2.3651228684515662</v>
      </c>
    </row>
    <row r="196" spans="1:7">
      <c r="A196">
        <v>17</v>
      </c>
      <c r="B196">
        <v>-166.86</v>
      </c>
      <c r="C196">
        <v>36</v>
      </c>
      <c r="D196">
        <v>7000</v>
      </c>
      <c r="E196">
        <v>63</v>
      </c>
      <c r="F196">
        <f>[1]!wallScanTrans(B196,G177,H177,I177,L177)+J177</f>
        <v>68.073763063446449</v>
      </c>
      <c r="G196">
        <f t="shared" si="3"/>
        <v>0.40862018450783333</v>
      </c>
    </row>
    <row r="197" spans="1:7">
      <c r="A197">
        <v>18</v>
      </c>
      <c r="B197">
        <v>-166.79499999999999</v>
      </c>
      <c r="C197">
        <v>37</v>
      </c>
      <c r="D197">
        <v>7000</v>
      </c>
      <c r="E197">
        <v>75</v>
      </c>
      <c r="F197">
        <f>[1]!wallScanTrans(B197,G177,H177,I177,L177)+J177</f>
        <v>68.073763063446449</v>
      </c>
      <c r="G197">
        <f t="shared" si="3"/>
        <v>0.63963677468371616</v>
      </c>
    </row>
    <row r="198" spans="1:7">
      <c r="A198">
        <v>19</v>
      </c>
      <c r="B198">
        <v>-166.73</v>
      </c>
      <c r="C198">
        <v>37</v>
      </c>
      <c r="D198">
        <v>7000</v>
      </c>
      <c r="E198">
        <v>91</v>
      </c>
      <c r="F198">
        <f>[1]!wallScanTrans(B198,G177,H177,I177,L177)+J177</f>
        <v>70.309986435218548</v>
      </c>
      <c r="G198">
        <f t="shared" si="3"/>
        <v>4.7041391352839614</v>
      </c>
    </row>
    <row r="199" spans="1:7">
      <c r="A199">
        <v>20</v>
      </c>
      <c r="B199">
        <v>-166.655</v>
      </c>
      <c r="C199">
        <v>37</v>
      </c>
      <c r="D199">
        <v>7000</v>
      </c>
      <c r="E199">
        <v>117</v>
      </c>
      <c r="F199">
        <f>[1]!wallScanTrans(B199,G177,H177,I177,L177)+J177</f>
        <v>80.896972670468713</v>
      </c>
      <c r="G199">
        <f t="shared" si="3"/>
        <v>11.140415233819512</v>
      </c>
    </row>
    <row r="200" spans="1:7">
      <c r="A200">
        <v>21</v>
      </c>
      <c r="B200">
        <v>-166.58500000000001</v>
      </c>
      <c r="C200">
        <v>36</v>
      </c>
      <c r="D200">
        <v>7000</v>
      </c>
      <c r="E200">
        <v>96</v>
      </c>
      <c r="F200">
        <f>[1]!wallScanTrans(B200,G177,H177,I177,L177)+J177</f>
        <v>98.62662634235312</v>
      </c>
      <c r="G200">
        <f t="shared" si="3"/>
        <v>7.1866311899409688E-2</v>
      </c>
    </row>
    <row r="201" spans="1:7">
      <c r="A201">
        <v>22</v>
      </c>
      <c r="B201">
        <v>-166.52</v>
      </c>
      <c r="C201">
        <v>37</v>
      </c>
      <c r="D201">
        <v>7000</v>
      </c>
      <c r="E201">
        <v>107</v>
      </c>
      <c r="F201">
        <f>[1]!wallScanTrans(B201,G177,H177,I177,L177)+J177</f>
        <v>121.46475087685798</v>
      </c>
      <c r="G201">
        <f t="shared" si="3"/>
        <v>1.955411382519286</v>
      </c>
    </row>
    <row r="202" spans="1:7">
      <c r="A202">
        <v>23</v>
      </c>
      <c r="B202">
        <v>-166.47</v>
      </c>
      <c r="C202">
        <v>36</v>
      </c>
      <c r="D202">
        <v>7000</v>
      </c>
      <c r="E202">
        <v>124</v>
      </c>
      <c r="F202">
        <f>[1]!wallScanTrans(B202,G177,H177,I177,L177)+J177</f>
        <v>137.40893336510405</v>
      </c>
      <c r="G202">
        <f t="shared" si="3"/>
        <v>1.4499959192725853</v>
      </c>
    </row>
    <row r="203" spans="1:7">
      <c r="A203">
        <v>24</v>
      </c>
      <c r="B203">
        <v>-166.4</v>
      </c>
      <c r="C203">
        <v>36</v>
      </c>
      <c r="D203">
        <v>7000</v>
      </c>
      <c r="E203">
        <v>157</v>
      </c>
      <c r="F203">
        <f>[1]!wallScanTrans(B203,G177,H177,I177,L177)+J177</f>
        <v>153.2355062122399</v>
      </c>
      <c r="G203">
        <f t="shared" si="3"/>
        <v>9.0263780115187278E-2</v>
      </c>
    </row>
    <row r="204" spans="1:7">
      <c r="A204">
        <v>25</v>
      </c>
      <c r="B204">
        <v>-166.34</v>
      </c>
      <c r="C204">
        <v>37</v>
      </c>
      <c r="D204">
        <v>7000</v>
      </c>
      <c r="E204">
        <v>166</v>
      </c>
      <c r="F204">
        <f>[1]!wallScanTrans(B204,G177,H177,I177,L177)+J177</f>
        <v>160.76980620455652</v>
      </c>
      <c r="G204">
        <f t="shared" si="3"/>
        <v>0.16478871769816572</v>
      </c>
    </row>
    <row r="205" spans="1:7">
      <c r="A205">
        <v>26</v>
      </c>
      <c r="B205">
        <v>-166.27500000000001</v>
      </c>
      <c r="C205">
        <v>37</v>
      </c>
      <c r="D205">
        <v>7000</v>
      </c>
      <c r="E205">
        <v>169</v>
      </c>
      <c r="F205">
        <f>[1]!wallScanTrans(B205,G177,H177,I177,L177)+J177</f>
        <v>162.79663482487769</v>
      </c>
      <c r="G205">
        <f t="shared" si="3"/>
        <v>0.2277026005675758</v>
      </c>
    </row>
    <row r="206" spans="1:7">
      <c r="A206">
        <v>27</v>
      </c>
      <c r="B206">
        <v>-166.20500000000001</v>
      </c>
      <c r="C206">
        <v>37</v>
      </c>
      <c r="D206">
        <v>7000</v>
      </c>
      <c r="E206">
        <v>162</v>
      </c>
      <c r="F206">
        <f>[1]!wallScanTrans(B206,G177,H177,I177,L177)+J177</f>
        <v>162.79663482487769</v>
      </c>
      <c r="G206">
        <f t="shared" si="3"/>
        <v>3.9174508901722244E-3</v>
      </c>
    </row>
    <row r="207" spans="1:7">
      <c r="A207">
        <v>28</v>
      </c>
      <c r="B207">
        <v>-166.13</v>
      </c>
      <c r="C207">
        <v>37</v>
      </c>
      <c r="D207">
        <v>7000</v>
      </c>
      <c r="E207">
        <v>167</v>
      </c>
      <c r="F207">
        <f>[1]!wallScanTrans(B207,G177,H177,I177,L177)+J177</f>
        <v>162.79663482487769</v>
      </c>
      <c r="G207">
        <f t="shared" si="3"/>
        <v>0.10579807661934758</v>
      </c>
    </row>
    <row r="208" spans="1:7">
      <c r="A208">
        <v>29</v>
      </c>
      <c r="B208">
        <v>-166.07</v>
      </c>
      <c r="C208">
        <v>36</v>
      </c>
      <c r="D208">
        <v>7000</v>
      </c>
      <c r="E208">
        <v>167</v>
      </c>
      <c r="F208">
        <f>[1]!wallScanTrans(B208,G177,H177,I177,L177)+J177</f>
        <v>162.79663482487769</v>
      </c>
      <c r="G208">
        <f t="shared" si="3"/>
        <v>0.10579807661934758</v>
      </c>
    </row>
    <row r="209" spans="1:7">
      <c r="A209">
        <v>30</v>
      </c>
      <c r="B209">
        <v>-166.01499999999999</v>
      </c>
      <c r="C209">
        <v>37</v>
      </c>
      <c r="D209">
        <v>7000</v>
      </c>
      <c r="E209">
        <v>170</v>
      </c>
      <c r="F209">
        <f>[1]!wallScanTrans(B209,G177,H177,I177,L177)+J177</f>
        <v>162.79663482487769</v>
      </c>
      <c r="G209">
        <f t="shared" si="3"/>
        <v>0.30522629321273492</v>
      </c>
    </row>
    <row r="210" spans="1:7">
      <c r="A210">
        <v>31</v>
      </c>
      <c r="B210">
        <v>-165.94499999999999</v>
      </c>
      <c r="C210">
        <v>37</v>
      </c>
      <c r="D210">
        <v>7000</v>
      </c>
      <c r="E210">
        <v>159</v>
      </c>
      <c r="F210">
        <f>[1]!wallScanTrans(B210,G177,H177,I177,L177)+J177</f>
        <v>162.79663482487769</v>
      </c>
      <c r="G210">
        <f t="shared" si="3"/>
        <v>9.0656830147635287E-2</v>
      </c>
    </row>
    <row r="211" spans="1:7">
      <c r="A211">
        <v>32</v>
      </c>
      <c r="B211">
        <v>-165.88499999999999</v>
      </c>
      <c r="C211">
        <v>37</v>
      </c>
      <c r="D211">
        <v>7000</v>
      </c>
      <c r="E211">
        <v>157</v>
      </c>
      <c r="F211">
        <f>[1]!wallScanTrans(B211,G177,H177,I177,L177)+J177</f>
        <v>162.79663482487769</v>
      </c>
      <c r="G211">
        <f t="shared" si="3"/>
        <v>0.21401895091073092</v>
      </c>
    </row>
    <row r="212" spans="1:7">
      <c r="A212">
        <v>33</v>
      </c>
      <c r="B212">
        <v>-165.81</v>
      </c>
      <c r="C212">
        <v>37</v>
      </c>
      <c r="D212">
        <v>7000</v>
      </c>
      <c r="E212">
        <v>163</v>
      </c>
      <c r="F212">
        <f>[1]!wallScanTrans(B212,G177,H177,I177,L177)+J177</f>
        <v>162.79663482487769</v>
      </c>
      <c r="G212">
        <f t="shared" si="3"/>
        <v>2.537263463345381E-4</v>
      </c>
    </row>
    <row r="213" spans="1:7">
      <c r="A213">
        <v>34</v>
      </c>
      <c r="B213">
        <v>-165.745</v>
      </c>
      <c r="C213">
        <v>36</v>
      </c>
      <c r="D213">
        <v>7000</v>
      </c>
      <c r="E213">
        <v>145</v>
      </c>
      <c r="F213">
        <f>[1]!wallScanTrans(B213,G177,H177,I177,L177)+J177</f>
        <v>162.79663482487769</v>
      </c>
      <c r="G213">
        <f t="shared" si="3"/>
        <v>2.1842773178624082</v>
      </c>
    </row>
    <row r="214" spans="1:7">
      <c r="A214">
        <v>35</v>
      </c>
      <c r="B214">
        <v>-165.68</v>
      </c>
      <c r="C214">
        <v>37</v>
      </c>
      <c r="D214">
        <v>7000</v>
      </c>
      <c r="E214">
        <v>147</v>
      </c>
      <c r="F214">
        <f>[1]!wallScanTrans(B214,G177,H177,I177,L177)+J177</f>
        <v>162.79663482487769</v>
      </c>
      <c r="G214">
        <f t="shared" si="3"/>
        <v>1.6975079713642072</v>
      </c>
    </row>
    <row r="215" spans="1:7">
      <c r="A215">
        <v>36</v>
      </c>
      <c r="B215">
        <v>-165.61500000000001</v>
      </c>
      <c r="C215">
        <v>37</v>
      </c>
      <c r="D215">
        <v>7000</v>
      </c>
      <c r="E215">
        <v>145</v>
      </c>
      <c r="F215">
        <f>[1]!wallScanTrans(B215,G177,H177,I177,L177)+J177</f>
        <v>162.79663482487769</v>
      </c>
      <c r="G215">
        <f t="shared" si="3"/>
        <v>2.1842773178624082</v>
      </c>
    </row>
    <row r="216" spans="1:7">
      <c r="A216">
        <v>37</v>
      </c>
      <c r="B216">
        <v>-165.56</v>
      </c>
      <c r="C216">
        <v>36</v>
      </c>
      <c r="D216">
        <v>7000</v>
      </c>
      <c r="E216">
        <v>151</v>
      </c>
      <c r="F216">
        <f>[1]!wallScanTrans(B216,G177,H177,I177,L177)+J177</f>
        <v>162.79663482487769</v>
      </c>
      <c r="G216">
        <f t="shared" si="3"/>
        <v>0.92159333239415209</v>
      </c>
    </row>
    <row r="217" spans="1:7">
      <c r="A217" t="s">
        <v>0</v>
      </c>
    </row>
    <row r="218" spans="1:7">
      <c r="A218" t="s">
        <v>0</v>
      </c>
    </row>
    <row r="219" spans="1:7">
      <c r="A219" t="s">
        <v>0</v>
      </c>
    </row>
    <row r="220" spans="1:7">
      <c r="A220" t="s">
        <v>0</v>
      </c>
    </row>
    <row r="221" spans="1:7">
      <c r="A221" t="s">
        <v>85</v>
      </c>
    </row>
    <row r="222" spans="1:7">
      <c r="A222" t="s">
        <v>2</v>
      </c>
    </row>
    <row r="223" spans="1:7">
      <c r="A223" t="s">
        <v>3</v>
      </c>
    </row>
    <row r="224" spans="1:7">
      <c r="A224" t="s">
        <v>4</v>
      </c>
    </row>
    <row r="225" spans="1:14">
      <c r="A225" t="s">
        <v>5</v>
      </c>
    </row>
    <row r="226" spans="1:14">
      <c r="A226" t="s">
        <v>6</v>
      </c>
    </row>
    <row r="227" spans="1:14">
      <c r="A227" t="s">
        <v>7</v>
      </c>
    </row>
    <row r="228" spans="1:14">
      <c r="A228" t="s">
        <v>86</v>
      </c>
    </row>
    <row r="229" spans="1:14">
      <c r="A229" t="s">
        <v>9</v>
      </c>
    </row>
    <row r="230" spans="1:14">
      <c r="A230" t="s">
        <v>10</v>
      </c>
      <c r="G230" t="s">
        <v>56</v>
      </c>
      <c r="H230" t="s">
        <v>57</v>
      </c>
      <c r="I230" t="s">
        <v>58</v>
      </c>
      <c r="J230" t="s">
        <v>59</v>
      </c>
      <c r="L230" t="s">
        <v>60</v>
      </c>
      <c r="N230">
        <v>-166.53628824382565</v>
      </c>
    </row>
    <row r="231" spans="1:14">
      <c r="A231" t="s">
        <v>11</v>
      </c>
      <c r="G231">
        <v>85.493377247382497</v>
      </c>
      <c r="H231">
        <v>-165.44963549104023</v>
      </c>
      <c r="I231">
        <v>0.35</v>
      </c>
      <c r="J231">
        <v>62.835633145173141</v>
      </c>
      <c r="L231">
        <v>90</v>
      </c>
    </row>
    <row r="232" spans="1:14">
      <c r="A232" t="s">
        <v>0</v>
      </c>
    </row>
    <row r="233" spans="1:14">
      <c r="A233" t="s">
        <v>38</v>
      </c>
      <c r="B233" t="s">
        <v>30</v>
      </c>
      <c r="C233" t="s">
        <v>20</v>
      </c>
      <c r="D233" t="s">
        <v>37</v>
      </c>
      <c r="E233" t="s">
        <v>36</v>
      </c>
      <c r="F233" t="s">
        <v>61</v>
      </c>
      <c r="G233" t="s">
        <v>62</v>
      </c>
      <c r="H233" t="s">
        <v>63</v>
      </c>
    </row>
    <row r="234" spans="1:14">
      <c r="A234">
        <v>1</v>
      </c>
      <c r="B234">
        <v>-166.81</v>
      </c>
      <c r="C234">
        <v>37</v>
      </c>
      <c r="D234">
        <v>7000</v>
      </c>
      <c r="E234">
        <v>53</v>
      </c>
      <c r="F234">
        <f>[1]!wallScanTrans(B234,G231,H231,I231,L231)+J231</f>
        <v>62.835633145173141</v>
      </c>
      <c r="G234">
        <f>(F234-E234)^2/E234</f>
        <v>1.8252769691778961</v>
      </c>
      <c r="H234">
        <f>SUM(G234:G266)/(COUNT(G234:G266)-4)</f>
        <v>1.5799695666468347</v>
      </c>
    </row>
    <row r="235" spans="1:14">
      <c r="A235">
        <v>2</v>
      </c>
      <c r="B235">
        <v>-166.73</v>
      </c>
      <c r="C235">
        <v>37</v>
      </c>
      <c r="D235">
        <v>7000</v>
      </c>
      <c r="E235">
        <v>63</v>
      </c>
      <c r="F235">
        <f>[1]!wallScanTrans(B235,G231,H231,I231,L231)+J231</f>
        <v>62.835633145173141</v>
      </c>
      <c r="G235">
        <f t="shared" ref="G235:G270" si="4">(F235-E235)^2/E235</f>
        <v>4.2883274548688645E-4</v>
      </c>
    </row>
    <row r="236" spans="1:14">
      <c r="A236">
        <v>3</v>
      </c>
      <c r="B236">
        <v>-166.66499999999999</v>
      </c>
      <c r="C236">
        <v>36</v>
      </c>
      <c r="D236">
        <v>7000</v>
      </c>
      <c r="E236">
        <v>61</v>
      </c>
      <c r="F236">
        <f>[1]!wallScanTrans(B236,G231,H231,I231,L231)+J231</f>
        <v>62.835633145173141</v>
      </c>
      <c r="G236">
        <f t="shared" si="4"/>
        <v>5.5238508912430109E-2</v>
      </c>
    </row>
    <row r="237" spans="1:14">
      <c r="A237">
        <v>4</v>
      </c>
      <c r="B237">
        <v>-166.60499999999999</v>
      </c>
      <c r="C237">
        <v>37</v>
      </c>
      <c r="D237">
        <v>7000</v>
      </c>
      <c r="E237">
        <v>69</v>
      </c>
      <c r="F237">
        <f>[1]!wallScanTrans(B237,G231,H231,I231,L231)+J231</f>
        <v>62.835633145173141</v>
      </c>
      <c r="G237">
        <f t="shared" si="4"/>
        <v>0.55071621334620269</v>
      </c>
    </row>
    <row r="238" spans="1:14">
      <c r="A238">
        <v>5</v>
      </c>
      <c r="B238">
        <v>-166.54</v>
      </c>
      <c r="C238">
        <v>37</v>
      </c>
      <c r="D238">
        <v>7000</v>
      </c>
      <c r="E238">
        <v>65</v>
      </c>
      <c r="F238">
        <f>[1]!wallScanTrans(B238,G231,H231,I231,L231)+J231</f>
        <v>62.835633145173141</v>
      </c>
      <c r="G238">
        <f t="shared" si="4"/>
        <v>7.2068982804201709E-2</v>
      </c>
    </row>
    <row r="239" spans="1:14">
      <c r="A239">
        <v>6</v>
      </c>
      <c r="B239">
        <v>-166.48</v>
      </c>
      <c r="C239">
        <v>37</v>
      </c>
      <c r="D239">
        <v>7000</v>
      </c>
      <c r="E239">
        <v>53</v>
      </c>
      <c r="F239">
        <f>[1]!wallScanTrans(B239,G231,H231,I231,L231)+J231</f>
        <v>62.835633145173141</v>
      </c>
      <c r="G239">
        <f t="shared" si="4"/>
        <v>1.8252769691778961</v>
      </c>
    </row>
    <row r="240" spans="1:14">
      <c r="A240">
        <v>7</v>
      </c>
      <c r="B240">
        <v>-166.41</v>
      </c>
      <c r="C240">
        <v>37</v>
      </c>
      <c r="D240">
        <v>7000</v>
      </c>
      <c r="E240">
        <v>66</v>
      </c>
      <c r="F240">
        <f>[1]!wallScanTrans(B240,G231,H231,I231,L231)+J231</f>
        <v>62.835633145173141</v>
      </c>
      <c r="G240">
        <f t="shared" si="4"/>
        <v>0.15171541805949743</v>
      </c>
    </row>
    <row r="241" spans="1:7">
      <c r="A241">
        <v>8</v>
      </c>
      <c r="B241">
        <v>-166.33</v>
      </c>
      <c r="C241">
        <v>37</v>
      </c>
      <c r="D241">
        <v>7000</v>
      </c>
      <c r="E241">
        <v>61</v>
      </c>
      <c r="F241">
        <f>[1]!wallScanTrans(B241,G231,H231,I231,L231)+J231</f>
        <v>62.835633145173141</v>
      </c>
      <c r="G241">
        <f t="shared" si="4"/>
        <v>5.5238508912430109E-2</v>
      </c>
    </row>
    <row r="242" spans="1:7">
      <c r="A242">
        <v>9</v>
      </c>
      <c r="B242">
        <v>-166.26499999999999</v>
      </c>
      <c r="C242">
        <v>37</v>
      </c>
      <c r="D242">
        <v>7000</v>
      </c>
      <c r="E242">
        <v>58</v>
      </c>
      <c r="F242">
        <f>[1]!wallScanTrans(B242,G231,H231,I231,L231)+J231</f>
        <v>62.835633145173141</v>
      </c>
      <c r="G242">
        <f t="shared" si="4"/>
        <v>0.40316117094305309</v>
      </c>
    </row>
    <row r="243" spans="1:7">
      <c r="A243">
        <v>10</v>
      </c>
      <c r="B243">
        <v>-166.2</v>
      </c>
      <c r="C243">
        <v>36</v>
      </c>
      <c r="D243">
        <v>7000</v>
      </c>
      <c r="E243">
        <v>63</v>
      </c>
      <c r="F243">
        <f>[1]!wallScanTrans(B243,G231,H231,I231,L231)+J231</f>
        <v>62.835633145173141</v>
      </c>
      <c r="G243">
        <f t="shared" si="4"/>
        <v>4.2883274548688645E-4</v>
      </c>
    </row>
    <row r="244" spans="1:7">
      <c r="A244">
        <v>11</v>
      </c>
      <c r="B244">
        <v>-166.15</v>
      </c>
      <c r="C244">
        <v>37</v>
      </c>
      <c r="D244">
        <v>7000</v>
      </c>
      <c r="E244">
        <v>73</v>
      </c>
      <c r="F244">
        <f>[1]!wallScanTrans(B244,G231,H231,I231,L231)+J231</f>
        <v>62.835633145173141</v>
      </c>
      <c r="G244">
        <f t="shared" si="4"/>
        <v>1.4152651172534638</v>
      </c>
    </row>
    <row r="245" spans="1:7">
      <c r="A245">
        <v>12</v>
      </c>
      <c r="B245">
        <v>-166.08500000000001</v>
      </c>
      <c r="C245">
        <v>37</v>
      </c>
      <c r="D245">
        <v>7000</v>
      </c>
      <c r="E245">
        <v>63</v>
      </c>
      <c r="F245">
        <f>[1]!wallScanTrans(B245,G231,H231,I231,L231)+J231</f>
        <v>62.835633145173141</v>
      </c>
      <c r="G245">
        <f t="shared" si="4"/>
        <v>4.2883274548688645E-4</v>
      </c>
    </row>
    <row r="246" spans="1:7">
      <c r="A246">
        <v>13</v>
      </c>
      <c r="B246">
        <v>-166.02</v>
      </c>
      <c r="C246">
        <v>37</v>
      </c>
      <c r="D246">
        <v>7000</v>
      </c>
      <c r="E246">
        <v>62</v>
      </c>
      <c r="F246">
        <f>[1]!wallScanTrans(B246,G231,H231,I231,L231)+J231</f>
        <v>62.835633145173141</v>
      </c>
      <c r="G246">
        <f t="shared" si="4"/>
        <v>1.1262625053418632E-2</v>
      </c>
    </row>
    <row r="247" spans="1:7">
      <c r="A247">
        <v>14</v>
      </c>
      <c r="B247">
        <v>-165.95</v>
      </c>
      <c r="C247">
        <v>37</v>
      </c>
      <c r="D247">
        <v>7000</v>
      </c>
      <c r="E247">
        <v>55</v>
      </c>
      <c r="F247">
        <f>[1]!wallScanTrans(B247,G231,H231,I231,L231)+J231</f>
        <v>62.835633145173141</v>
      </c>
      <c r="G247">
        <f t="shared" si="4"/>
        <v>1.1163117597406533</v>
      </c>
    </row>
    <row r="248" spans="1:7">
      <c r="A248">
        <v>15</v>
      </c>
      <c r="B248">
        <v>-165.88499999999999</v>
      </c>
      <c r="C248">
        <v>36</v>
      </c>
      <c r="D248">
        <v>7000</v>
      </c>
      <c r="E248">
        <v>74</v>
      </c>
      <c r="F248">
        <f>[1]!wallScanTrans(B248,G231,H231,I231,L231)+J231</f>
        <v>62.835633145173141</v>
      </c>
      <c r="G248">
        <f t="shared" si="4"/>
        <v>1.6843660441777917</v>
      </c>
    </row>
    <row r="249" spans="1:7">
      <c r="A249">
        <v>16</v>
      </c>
      <c r="B249">
        <v>-165.82</v>
      </c>
      <c r="C249">
        <v>36</v>
      </c>
      <c r="D249">
        <v>7000</v>
      </c>
      <c r="E249">
        <v>56</v>
      </c>
      <c r="F249">
        <f>[1]!wallScanTrans(B249,G231,H231,I231,L231)+J231</f>
        <v>62.835633145173141</v>
      </c>
      <c r="G249">
        <f t="shared" si="4"/>
        <v>0.83439072313195795</v>
      </c>
    </row>
    <row r="250" spans="1:7">
      <c r="A250">
        <v>17</v>
      </c>
      <c r="B250">
        <v>-165.76</v>
      </c>
      <c r="C250">
        <v>37</v>
      </c>
      <c r="D250">
        <v>7000</v>
      </c>
      <c r="E250">
        <v>64</v>
      </c>
      <c r="F250">
        <f>[1]!wallScanTrans(B250,G231,H231,I231,L231)+J231</f>
        <v>62.835633145173141</v>
      </c>
      <c r="G250">
        <f t="shared" si="4"/>
        <v>2.1183596447178009E-2</v>
      </c>
    </row>
    <row r="251" spans="1:7">
      <c r="A251">
        <v>18</v>
      </c>
      <c r="B251">
        <v>-165.7</v>
      </c>
      <c r="C251">
        <v>37</v>
      </c>
      <c r="D251">
        <v>7000</v>
      </c>
      <c r="E251">
        <v>67</v>
      </c>
      <c r="F251">
        <f>[1]!wallScanTrans(B251,G231,H231,I231,L231)+J231</f>
        <v>62.835633145173141</v>
      </c>
      <c r="G251">
        <f t="shared" si="4"/>
        <v>0.25883509405344102</v>
      </c>
    </row>
    <row r="252" spans="1:7">
      <c r="A252">
        <v>19</v>
      </c>
      <c r="B252">
        <v>-165.63</v>
      </c>
      <c r="C252">
        <v>36</v>
      </c>
      <c r="D252">
        <v>7000</v>
      </c>
      <c r="E252">
        <v>70</v>
      </c>
      <c r="F252">
        <f>[1]!wallScanTrans(B252,G231,H231,I231,L231)+J231</f>
        <v>65.980029965132189</v>
      </c>
      <c r="G252">
        <f t="shared" si="4"/>
        <v>0.23085941544621583</v>
      </c>
    </row>
    <row r="253" spans="1:7">
      <c r="A253">
        <v>20</v>
      </c>
      <c r="B253">
        <v>-165.55500000000001</v>
      </c>
      <c r="C253">
        <v>36</v>
      </c>
      <c r="D253">
        <v>7000</v>
      </c>
      <c r="E253">
        <v>95</v>
      </c>
      <c r="F253">
        <f>[1]!wallScanTrans(B253,G231,H231,I231,L231)+J231</f>
        <v>76.932554891989682</v>
      </c>
      <c r="G253">
        <f t="shared" si="4"/>
        <v>3.4361323445364844</v>
      </c>
    </row>
    <row r="254" spans="1:7">
      <c r="A254">
        <v>21</v>
      </c>
      <c r="B254">
        <v>-165.495</v>
      </c>
      <c r="C254">
        <v>37</v>
      </c>
      <c r="D254">
        <v>7000</v>
      </c>
      <c r="E254">
        <v>111</v>
      </c>
      <c r="F254">
        <f>[1]!wallScanTrans(B254,G231,H231,I231,L231)+J231</f>
        <v>91.347606309769674</v>
      </c>
      <c r="G254">
        <f t="shared" si="4"/>
        <v>3.4794286284306732</v>
      </c>
    </row>
    <row r="255" spans="1:7">
      <c r="A255">
        <v>22</v>
      </c>
      <c r="B255">
        <v>-165.43</v>
      </c>
      <c r="C255">
        <v>37</v>
      </c>
      <c r="D255">
        <v>7000</v>
      </c>
      <c r="E255">
        <v>103</v>
      </c>
      <c r="F255">
        <f>[1]!wallScanTrans(B255,G231,H231,I231,L231)+J231</f>
        <v>112.09623294192129</v>
      </c>
      <c r="G255">
        <f t="shared" si="4"/>
        <v>0.80331508479314551</v>
      </c>
    </row>
    <row r="256" spans="1:7">
      <c r="A256">
        <v>23</v>
      </c>
      <c r="B256">
        <v>-165.37</v>
      </c>
      <c r="C256">
        <v>37</v>
      </c>
      <c r="D256">
        <v>7000</v>
      </c>
      <c r="E256">
        <v>112</v>
      </c>
      <c r="F256">
        <f>[1]!wallScanTrans(B256,G231,H231,I231,L231)+J231</f>
        <v>128.6660539619734</v>
      </c>
      <c r="G256">
        <f t="shared" si="4"/>
        <v>2.479976380923298</v>
      </c>
    </row>
    <row r="257" spans="1:7">
      <c r="A257">
        <v>24</v>
      </c>
      <c r="B257">
        <v>-165.31</v>
      </c>
      <c r="C257">
        <v>36</v>
      </c>
      <c r="D257">
        <v>7000</v>
      </c>
      <c r="E257">
        <v>120</v>
      </c>
      <c r="F257">
        <f>[1]!wallScanTrans(B257,G231,H231,I231,L231)+J231</f>
        <v>140.21095811420957</v>
      </c>
      <c r="G257">
        <f t="shared" si="4"/>
        <v>3.4040235657861158</v>
      </c>
    </row>
    <row r="258" spans="1:7">
      <c r="A258">
        <v>25</v>
      </c>
      <c r="B258">
        <v>-165.24</v>
      </c>
      <c r="C258">
        <v>37</v>
      </c>
      <c r="D258">
        <v>7000</v>
      </c>
      <c r="E258">
        <v>135</v>
      </c>
      <c r="F258">
        <f>[1]!wallScanTrans(B258,G231,H231,I231,L231)+J231</f>
        <v>147.32907636166169</v>
      </c>
      <c r="G258">
        <f t="shared" si="4"/>
        <v>1.1259712883828525</v>
      </c>
    </row>
    <row r="259" spans="1:7">
      <c r="A259">
        <v>26</v>
      </c>
      <c r="B259">
        <v>-165.17</v>
      </c>
      <c r="C259">
        <v>36</v>
      </c>
      <c r="D259">
        <v>7000</v>
      </c>
      <c r="E259">
        <v>120</v>
      </c>
      <c r="F259">
        <f>[1]!wallScanTrans(B259,G231,H231,I231,L231)+J231</f>
        <v>148.32901039255563</v>
      </c>
      <c r="G259">
        <f t="shared" si="4"/>
        <v>6.6877735818460415</v>
      </c>
    </row>
    <row r="260" spans="1:7">
      <c r="A260">
        <v>27</v>
      </c>
      <c r="B260">
        <v>-165.11</v>
      </c>
      <c r="C260">
        <v>37</v>
      </c>
      <c r="D260">
        <v>7000</v>
      </c>
      <c r="E260">
        <v>152</v>
      </c>
      <c r="F260">
        <f>[1]!wallScanTrans(B260,G231,H231,I231,L231)+J231</f>
        <v>148.32901039255563</v>
      </c>
      <c r="G260">
        <f t="shared" si="4"/>
        <v>8.8658978276082656E-2</v>
      </c>
    </row>
    <row r="261" spans="1:7">
      <c r="A261">
        <v>28</v>
      </c>
      <c r="B261">
        <v>-165.04</v>
      </c>
      <c r="C261">
        <v>37</v>
      </c>
      <c r="D261">
        <v>7000</v>
      </c>
      <c r="E261">
        <v>157</v>
      </c>
      <c r="F261">
        <f>[1]!wallScanTrans(B261,G231,H231,I231,L231)+J231</f>
        <v>148.32901039255563</v>
      </c>
      <c r="G261">
        <f t="shared" si="4"/>
        <v>0.47889210683062583</v>
      </c>
    </row>
    <row r="262" spans="1:7">
      <c r="A262">
        <v>29</v>
      </c>
      <c r="B262">
        <v>-164.97499999999999</v>
      </c>
      <c r="C262">
        <v>37</v>
      </c>
      <c r="D262">
        <v>7000</v>
      </c>
      <c r="E262">
        <v>143</v>
      </c>
      <c r="F262">
        <f>[1]!wallScanTrans(B262,G231,H231,I231,L231)+J231</f>
        <v>148.32901039255563</v>
      </c>
      <c r="G262">
        <f t="shared" si="4"/>
        <v>0.19858987247528614</v>
      </c>
    </row>
    <row r="263" spans="1:7">
      <c r="A263">
        <v>30</v>
      </c>
      <c r="B263">
        <v>-164.91</v>
      </c>
      <c r="C263">
        <v>36</v>
      </c>
      <c r="D263">
        <v>7000</v>
      </c>
      <c r="E263">
        <v>166</v>
      </c>
      <c r="F263">
        <f>[1]!wallScanTrans(B263,G231,H231,I231,L231)+J231</f>
        <v>148.32901039255563</v>
      </c>
      <c r="G263">
        <f t="shared" si="4"/>
        <v>1.8811076729301621</v>
      </c>
    </row>
    <row r="264" spans="1:7">
      <c r="A264">
        <v>31</v>
      </c>
      <c r="B264">
        <v>-164.85499999999999</v>
      </c>
      <c r="C264">
        <v>36</v>
      </c>
      <c r="D264">
        <v>7000</v>
      </c>
      <c r="E264">
        <v>159</v>
      </c>
      <c r="F264">
        <f>[1]!wallScanTrans(B264,G231,H231,I231,L231)+J231</f>
        <v>148.32901039255563</v>
      </c>
      <c r="G264">
        <f t="shared" si="4"/>
        <v>0.71616364278104228</v>
      </c>
    </row>
    <row r="265" spans="1:7">
      <c r="A265">
        <v>32</v>
      </c>
      <c r="B265">
        <v>-164.77500000000001</v>
      </c>
      <c r="C265">
        <v>37</v>
      </c>
      <c r="D265">
        <v>7000</v>
      </c>
      <c r="E265">
        <v>185</v>
      </c>
      <c r="F265">
        <f>[1]!wallScanTrans(B265,G231,H231,I231,L231)+J231</f>
        <v>148.32901039255563</v>
      </c>
      <c r="G265">
        <f t="shared" si="4"/>
        <v>7.26898096642861</v>
      </c>
    </row>
    <row r="266" spans="1:7">
      <c r="A266">
        <v>33</v>
      </c>
      <c r="B266">
        <v>-164.715</v>
      </c>
      <c r="C266">
        <v>37</v>
      </c>
      <c r="D266">
        <v>7000</v>
      </c>
      <c r="E266">
        <v>172</v>
      </c>
      <c r="F266">
        <f>[1]!wallScanTrans(B266,G231,H231,I231,L231)+J231</f>
        <v>148.32901039255563</v>
      </c>
      <c r="G266">
        <f t="shared" si="4"/>
        <v>3.2576497034636009</v>
      </c>
    </row>
    <row r="267" spans="1:7">
      <c r="A267">
        <v>34</v>
      </c>
      <c r="B267">
        <v>-164.65</v>
      </c>
      <c r="C267">
        <v>36</v>
      </c>
      <c r="D267">
        <v>7000</v>
      </c>
      <c r="E267">
        <v>142</v>
      </c>
      <c r="F267">
        <f>[1]!wallScanTrans(B267,G231,H231,I231,L231)+J231</f>
        <v>148.32901039255563</v>
      </c>
      <c r="G267">
        <f t="shared" si="4"/>
        <v>0.28208713062730412</v>
      </c>
    </row>
    <row r="268" spans="1:7">
      <c r="A268">
        <v>35</v>
      </c>
      <c r="B268">
        <v>-164.58500000000001</v>
      </c>
      <c r="C268">
        <v>37</v>
      </c>
      <c r="D268">
        <v>7000</v>
      </c>
      <c r="E268">
        <v>139</v>
      </c>
      <c r="F268">
        <f>[1]!wallScanTrans(B268,G231,H231,I231,L231)+J231</f>
        <v>148.32901039255563</v>
      </c>
      <c r="G268">
        <f t="shared" si="4"/>
        <v>0.62611823672238109</v>
      </c>
    </row>
    <row r="269" spans="1:7">
      <c r="A269">
        <v>36</v>
      </c>
      <c r="B269">
        <v>-164.52500000000001</v>
      </c>
      <c r="C269">
        <v>37</v>
      </c>
      <c r="D269">
        <v>7000</v>
      </c>
      <c r="E269">
        <v>168</v>
      </c>
      <c r="F269">
        <f>[1]!wallScanTrans(B269,G231,H231,I231,L231)+J231</f>
        <v>148.32901039255563</v>
      </c>
      <c r="G269">
        <f t="shared" si="4"/>
        <v>2.3032609055725262</v>
      </c>
    </row>
    <row r="270" spans="1:7">
      <c r="A270">
        <v>37</v>
      </c>
      <c r="B270">
        <v>-164.47</v>
      </c>
      <c r="C270">
        <v>37</v>
      </c>
      <c r="D270">
        <v>7000</v>
      </c>
      <c r="E270">
        <v>163</v>
      </c>
      <c r="F270">
        <f>[1]!wallScanTrans(B270,G231,H231,I231,L231)+J231</f>
        <v>148.32901039255563</v>
      </c>
      <c r="G270">
        <f t="shared" si="4"/>
        <v>1.3204781353481023</v>
      </c>
    </row>
    <row r="271" spans="1:7">
      <c r="A271" t="s">
        <v>0</v>
      </c>
    </row>
    <row r="272" spans="1:7">
      <c r="A272" t="s">
        <v>0</v>
      </c>
    </row>
    <row r="273" spans="1:14">
      <c r="A273" t="s">
        <v>0</v>
      </c>
    </row>
    <row r="274" spans="1:14">
      <c r="A274" t="s">
        <v>0</v>
      </c>
    </row>
    <row r="275" spans="1:14">
      <c r="A275" t="s">
        <v>87</v>
      </c>
    </row>
    <row r="276" spans="1:14">
      <c r="A276" t="s">
        <v>2</v>
      </c>
    </row>
    <row r="277" spans="1:14">
      <c r="A277" t="s">
        <v>3</v>
      </c>
    </row>
    <row r="278" spans="1:14">
      <c r="A278" t="s">
        <v>4</v>
      </c>
    </row>
    <row r="279" spans="1:14">
      <c r="A279" t="s">
        <v>5</v>
      </c>
    </row>
    <row r="280" spans="1:14">
      <c r="A280" t="s">
        <v>6</v>
      </c>
    </row>
    <row r="281" spans="1:14">
      <c r="A281" t="s">
        <v>7</v>
      </c>
    </row>
    <row r="282" spans="1:14">
      <c r="A282" t="s">
        <v>88</v>
      </c>
    </row>
    <row r="283" spans="1:14">
      <c r="A283" t="s">
        <v>9</v>
      </c>
    </row>
    <row r="284" spans="1:14">
      <c r="A284" t="s">
        <v>10</v>
      </c>
      <c r="G284" t="s">
        <v>56</v>
      </c>
      <c r="H284" t="s">
        <v>57</v>
      </c>
      <c r="I284" t="s">
        <v>58</v>
      </c>
      <c r="J284" t="s">
        <v>59</v>
      </c>
      <c r="L284" t="s">
        <v>60</v>
      </c>
      <c r="N284">
        <v>-166.53628824382565</v>
      </c>
    </row>
    <row r="285" spans="1:14">
      <c r="A285" t="s">
        <v>11</v>
      </c>
      <c r="G285">
        <v>48.677265513176579</v>
      </c>
      <c r="H285">
        <v>-166.82122994787665</v>
      </c>
      <c r="I285">
        <v>0.35</v>
      </c>
      <c r="J285">
        <v>64.014998879406576</v>
      </c>
      <c r="L285">
        <v>90</v>
      </c>
    </row>
    <row r="286" spans="1:14">
      <c r="A286" t="s">
        <v>0</v>
      </c>
    </row>
    <row r="287" spans="1:14">
      <c r="A287" t="s">
        <v>38</v>
      </c>
      <c r="B287" t="s">
        <v>30</v>
      </c>
      <c r="C287" t="s">
        <v>20</v>
      </c>
      <c r="D287" t="s">
        <v>37</v>
      </c>
      <c r="E287" t="s">
        <v>36</v>
      </c>
      <c r="F287" t="s">
        <v>61</v>
      </c>
      <c r="G287" t="s">
        <v>62</v>
      </c>
      <c r="H287" t="s">
        <v>63</v>
      </c>
    </row>
    <row r="288" spans="1:14">
      <c r="A288">
        <v>1</v>
      </c>
      <c r="B288">
        <v>-168.02</v>
      </c>
      <c r="C288">
        <v>37</v>
      </c>
      <c r="D288">
        <v>7000</v>
      </c>
      <c r="E288">
        <v>69</v>
      </c>
      <c r="F288">
        <f>[1]!wallScanTrans(B288,G285,H285,I285,L285)+J285</f>
        <v>64.014998879406576</v>
      </c>
      <c r="G288">
        <f>(F288-E288)^2/E288</f>
        <v>0.36014835032344478</v>
      </c>
      <c r="H288">
        <f>SUM(G288:G320)/(COUNT(G288:G320)-4)</f>
        <v>0.78845207900416592</v>
      </c>
    </row>
    <row r="289" spans="1:7">
      <c r="A289">
        <v>2</v>
      </c>
      <c r="B289">
        <v>-167.94499999999999</v>
      </c>
      <c r="C289">
        <v>37</v>
      </c>
      <c r="D289">
        <v>7000</v>
      </c>
      <c r="E289">
        <v>70</v>
      </c>
      <c r="F289">
        <f>[1]!wallScanTrans(B289,G285,H285,I285,L285)+J285</f>
        <v>64.014998879406576</v>
      </c>
      <c r="G289">
        <f t="shared" ref="G289:G324" si="5">(F289-E289)^2/E289</f>
        <v>0.51171769162149339</v>
      </c>
    </row>
    <row r="290" spans="1:7">
      <c r="A290">
        <v>3</v>
      </c>
      <c r="B290">
        <v>-167.88499999999999</v>
      </c>
      <c r="C290">
        <v>36</v>
      </c>
      <c r="D290">
        <v>7000</v>
      </c>
      <c r="E290">
        <v>62</v>
      </c>
      <c r="F290">
        <f>[1]!wallScanTrans(B290,G285,H285,I285,L285)+J285</f>
        <v>64.014998879406576</v>
      </c>
      <c r="G290">
        <f t="shared" si="5"/>
        <v>6.5487427161447703E-2</v>
      </c>
    </row>
    <row r="291" spans="1:7">
      <c r="A291">
        <v>4</v>
      </c>
      <c r="B291">
        <v>-167.81</v>
      </c>
      <c r="C291">
        <v>36</v>
      </c>
      <c r="D291">
        <v>7000</v>
      </c>
      <c r="E291">
        <v>66</v>
      </c>
      <c r="F291">
        <f>[1]!wallScanTrans(B291,G285,H285,I285,L285)+J285</f>
        <v>64.014998879406576</v>
      </c>
      <c r="G291">
        <f t="shared" si="5"/>
        <v>5.9700446193290117E-2</v>
      </c>
    </row>
    <row r="292" spans="1:7">
      <c r="A292">
        <v>5</v>
      </c>
      <c r="B292">
        <v>-167.75</v>
      </c>
      <c r="C292">
        <v>37</v>
      </c>
      <c r="D292">
        <v>7000</v>
      </c>
      <c r="E292">
        <v>56</v>
      </c>
      <c r="F292">
        <f>[1]!wallScanTrans(B292,G285,H285,I285,L285)+J285</f>
        <v>64.014998879406576</v>
      </c>
      <c r="G292">
        <f t="shared" si="5"/>
        <v>1.1471465542301549</v>
      </c>
    </row>
    <row r="293" spans="1:7">
      <c r="A293">
        <v>6</v>
      </c>
      <c r="B293">
        <v>-167.69</v>
      </c>
      <c r="C293">
        <v>36</v>
      </c>
      <c r="D293">
        <v>7000</v>
      </c>
      <c r="E293">
        <v>61</v>
      </c>
      <c r="F293">
        <f>[1]!wallScanTrans(B293,G285,H285,I285,L285)+J285</f>
        <v>64.014998879406576</v>
      </c>
      <c r="G293">
        <f t="shared" si="5"/>
        <v>0.14901997119381821</v>
      </c>
    </row>
    <row r="294" spans="1:7">
      <c r="A294">
        <v>7</v>
      </c>
      <c r="B294">
        <v>-167.62</v>
      </c>
      <c r="C294">
        <v>37</v>
      </c>
      <c r="D294">
        <v>7000</v>
      </c>
      <c r="E294">
        <v>69</v>
      </c>
      <c r="F294">
        <f>[1]!wallScanTrans(B294,G285,H285,I285,L285)+J285</f>
        <v>64.014998879406576</v>
      </c>
      <c r="G294">
        <f t="shared" si="5"/>
        <v>0.36014835032344478</v>
      </c>
    </row>
    <row r="295" spans="1:7">
      <c r="A295">
        <v>8</v>
      </c>
      <c r="B295">
        <v>-167.56</v>
      </c>
      <c r="C295">
        <v>36</v>
      </c>
      <c r="D295">
        <v>7000</v>
      </c>
      <c r="E295">
        <v>59</v>
      </c>
      <c r="F295">
        <f>[1]!wallScanTrans(B295,G285,H285,I285,L285)+J285</f>
        <v>64.014998879406576</v>
      </c>
      <c r="G295">
        <f t="shared" si="5"/>
        <v>0.42627480949913926</v>
      </c>
    </row>
    <row r="296" spans="1:7">
      <c r="A296">
        <v>9</v>
      </c>
      <c r="B296">
        <v>-167.495</v>
      </c>
      <c r="C296">
        <v>37</v>
      </c>
      <c r="D296">
        <v>7000</v>
      </c>
      <c r="E296">
        <v>61</v>
      </c>
      <c r="F296">
        <f>[1]!wallScanTrans(B296,G285,H285,I285,L285)+J285</f>
        <v>64.014998879406576</v>
      </c>
      <c r="G296">
        <f t="shared" si="5"/>
        <v>0.14901997119381821</v>
      </c>
    </row>
    <row r="297" spans="1:7">
      <c r="A297">
        <v>10</v>
      </c>
      <c r="B297">
        <v>-167.42500000000001</v>
      </c>
      <c r="C297">
        <v>37</v>
      </c>
      <c r="D297">
        <v>7000</v>
      </c>
      <c r="E297">
        <v>72</v>
      </c>
      <c r="F297">
        <f>[1]!wallScanTrans(B297,G285,H285,I285,L285)+J285</f>
        <v>64.014998879406576</v>
      </c>
      <c r="G297">
        <f t="shared" si="5"/>
        <v>0.88555892910941991</v>
      </c>
    </row>
    <row r="298" spans="1:7">
      <c r="A298">
        <v>11</v>
      </c>
      <c r="B298">
        <v>-167.36500000000001</v>
      </c>
      <c r="C298">
        <v>37</v>
      </c>
      <c r="D298">
        <v>7000</v>
      </c>
      <c r="E298">
        <v>59</v>
      </c>
      <c r="F298">
        <f>[1]!wallScanTrans(B298,G285,H285,I285,L285)+J285</f>
        <v>64.014998879406576</v>
      </c>
      <c r="G298">
        <f t="shared" si="5"/>
        <v>0.42627480949913926</v>
      </c>
    </row>
    <row r="299" spans="1:7">
      <c r="A299">
        <v>12</v>
      </c>
      <c r="B299">
        <v>-167.3</v>
      </c>
      <c r="C299">
        <v>36</v>
      </c>
      <c r="D299">
        <v>7000</v>
      </c>
      <c r="E299">
        <v>61</v>
      </c>
      <c r="F299">
        <f>[1]!wallScanTrans(B299,G285,H285,I285,L285)+J285</f>
        <v>64.014998879406576</v>
      </c>
      <c r="G299">
        <f t="shared" si="5"/>
        <v>0.14901997119381821</v>
      </c>
    </row>
    <row r="300" spans="1:7">
      <c r="A300">
        <v>13</v>
      </c>
      <c r="B300">
        <v>-167.23</v>
      </c>
      <c r="C300">
        <v>37</v>
      </c>
      <c r="D300">
        <v>7000</v>
      </c>
      <c r="E300">
        <v>70</v>
      </c>
      <c r="F300">
        <f>[1]!wallScanTrans(B300,G285,H285,I285,L285)+J285</f>
        <v>64.014998879406576</v>
      </c>
      <c r="G300">
        <f t="shared" si="5"/>
        <v>0.51171769162149339</v>
      </c>
    </row>
    <row r="301" spans="1:7">
      <c r="A301">
        <v>14</v>
      </c>
      <c r="B301">
        <v>-167.16499999999999</v>
      </c>
      <c r="C301">
        <v>37</v>
      </c>
      <c r="D301">
        <v>7000</v>
      </c>
      <c r="E301">
        <v>63</v>
      </c>
      <c r="F301">
        <f>[1]!wallScanTrans(B301,G285,H285,I285,L285)+J285</f>
        <v>64.014998879406576</v>
      </c>
      <c r="G301">
        <f t="shared" si="5"/>
        <v>1.6352741669787389E-2</v>
      </c>
    </row>
    <row r="302" spans="1:7">
      <c r="A302">
        <v>15</v>
      </c>
      <c r="B302">
        <v>-167.10499999999999</v>
      </c>
      <c r="C302">
        <v>37</v>
      </c>
      <c r="D302">
        <v>7000</v>
      </c>
      <c r="E302">
        <v>70</v>
      </c>
      <c r="F302">
        <f>[1]!wallScanTrans(B302,G285,H285,I285,L285)+J285</f>
        <v>64.014998879406576</v>
      </c>
      <c r="G302">
        <f t="shared" si="5"/>
        <v>0.51171769162149339</v>
      </c>
    </row>
    <row r="303" spans="1:7">
      <c r="A303">
        <v>16</v>
      </c>
      <c r="B303">
        <v>-167.03</v>
      </c>
      <c r="C303">
        <v>36</v>
      </c>
      <c r="D303">
        <v>7000</v>
      </c>
      <c r="E303">
        <v>69</v>
      </c>
      <c r="F303">
        <f>[1]!wallScanTrans(B303,G285,H285,I285,L285)+J285</f>
        <v>64.610661969639736</v>
      </c>
      <c r="G303">
        <f t="shared" si="5"/>
        <v>0.27922157021401339</v>
      </c>
    </row>
    <row r="304" spans="1:7">
      <c r="A304">
        <v>17</v>
      </c>
      <c r="B304">
        <v>-166.97499999999999</v>
      </c>
      <c r="C304">
        <v>36</v>
      </c>
      <c r="D304">
        <v>7000</v>
      </c>
      <c r="E304">
        <v>59</v>
      </c>
      <c r="F304">
        <f>[1]!wallScanTrans(B304,G285,H285,I285,L285)+J285</f>
        <v>67.505034169799401</v>
      </c>
      <c r="G304">
        <f t="shared" si="5"/>
        <v>1.2260272242280574</v>
      </c>
    </row>
    <row r="305" spans="1:7">
      <c r="A305">
        <v>18</v>
      </c>
      <c r="B305">
        <v>-166.905</v>
      </c>
      <c r="C305">
        <v>36</v>
      </c>
      <c r="D305">
        <v>7000</v>
      </c>
      <c r="E305">
        <v>72</v>
      </c>
      <c r="F305">
        <f>[1]!wallScanTrans(B305,G285,H285,I285,L285)+J285</f>
        <v>74.665728143733702</v>
      </c>
      <c r="G305">
        <f t="shared" si="5"/>
        <v>9.8695924115193442E-2</v>
      </c>
    </row>
    <row r="306" spans="1:7">
      <c r="A306">
        <v>19</v>
      </c>
      <c r="B306">
        <v>-166.845</v>
      </c>
      <c r="C306">
        <v>37</v>
      </c>
      <c r="D306">
        <v>7000</v>
      </c>
      <c r="E306">
        <v>101</v>
      </c>
      <c r="F306">
        <f>[1]!wallScanTrans(B306,G285,H285,I285,L285)+J285</f>
        <v>83.902916211846815</v>
      </c>
      <c r="G306">
        <f t="shared" si="5"/>
        <v>2.8941611292983214</v>
      </c>
    </row>
    <row r="307" spans="1:7">
      <c r="A307">
        <v>20</v>
      </c>
      <c r="B307">
        <v>-166.77500000000001</v>
      </c>
      <c r="C307">
        <v>37</v>
      </c>
      <c r="D307">
        <v>7000</v>
      </c>
      <c r="E307">
        <v>92</v>
      </c>
      <c r="F307">
        <f>[1]!wallScanTrans(B307,G285,H285,I285,L285)+J285</f>
        <v>96.597155815435428</v>
      </c>
      <c r="G307">
        <f t="shared" si="5"/>
        <v>0.22971566947164976</v>
      </c>
    </row>
    <row r="308" spans="1:7">
      <c r="A308">
        <v>21</v>
      </c>
      <c r="B308">
        <v>-166.71</v>
      </c>
      <c r="C308">
        <v>37</v>
      </c>
      <c r="D308">
        <v>7000</v>
      </c>
      <c r="E308">
        <v>94</v>
      </c>
      <c r="F308">
        <f>[1]!wallScanTrans(B308,G285,H285,I285,L285)+J285</f>
        <v>105.31474358452988</v>
      </c>
      <c r="G308">
        <f t="shared" si="5"/>
        <v>1.3619513019538305</v>
      </c>
    </row>
    <row r="309" spans="1:7">
      <c r="A309">
        <v>22</v>
      </c>
      <c r="B309">
        <v>-166.64500000000001</v>
      </c>
      <c r="C309">
        <v>36</v>
      </c>
      <c r="D309">
        <v>7000</v>
      </c>
      <c r="E309">
        <v>120</v>
      </c>
      <c r="F309">
        <f>[1]!wallScanTrans(B309,G285,H285,I285,L285)+J285</f>
        <v>110.67459344610859</v>
      </c>
      <c r="G309">
        <f t="shared" si="5"/>
        <v>0.72469339496134078</v>
      </c>
    </row>
    <row r="310" spans="1:7">
      <c r="A310">
        <v>23</v>
      </c>
      <c r="B310">
        <v>-166.58</v>
      </c>
      <c r="C310">
        <v>36</v>
      </c>
      <c r="D310">
        <v>7000</v>
      </c>
      <c r="E310">
        <v>115</v>
      </c>
      <c r="F310">
        <f>[1]!wallScanTrans(B310,G285,H285,I285,L285)+J285</f>
        <v>112.67670540017157</v>
      </c>
      <c r="G310">
        <f t="shared" si="5"/>
        <v>4.6936502587756015E-2</v>
      </c>
    </row>
    <row r="311" spans="1:7">
      <c r="A311">
        <v>24</v>
      </c>
      <c r="B311">
        <v>-166.51499999999999</v>
      </c>
      <c r="C311">
        <v>37</v>
      </c>
      <c r="D311">
        <v>7000</v>
      </c>
      <c r="E311">
        <v>142</v>
      </c>
      <c r="F311">
        <f>[1]!wallScanTrans(B311,G285,H285,I285,L285)+J285</f>
        <v>112.69226439258316</v>
      </c>
      <c r="G311">
        <f t="shared" si="5"/>
        <v>6.0488969467200651</v>
      </c>
    </row>
    <row r="312" spans="1:7">
      <c r="A312">
        <v>25</v>
      </c>
      <c r="B312">
        <v>-166.45500000000001</v>
      </c>
      <c r="C312">
        <v>37</v>
      </c>
      <c r="D312">
        <v>7000</v>
      </c>
      <c r="E312">
        <v>125</v>
      </c>
      <c r="F312">
        <f>[1]!wallScanTrans(B312,G285,H285,I285,L285)+J285</f>
        <v>112.69226439258316</v>
      </c>
      <c r="G312">
        <f t="shared" si="5"/>
        <v>1.211842846256612</v>
      </c>
    </row>
    <row r="313" spans="1:7">
      <c r="A313">
        <v>26</v>
      </c>
      <c r="B313">
        <v>-166.38499999999999</v>
      </c>
      <c r="C313">
        <v>37</v>
      </c>
      <c r="D313">
        <v>7000</v>
      </c>
      <c r="E313">
        <v>111</v>
      </c>
      <c r="F313">
        <f>[1]!wallScanTrans(B313,G285,H285,I285,L285)+J285</f>
        <v>112.69226439258316</v>
      </c>
      <c r="G313">
        <f t="shared" si="5"/>
        <v>2.5799628598241753E-2</v>
      </c>
    </row>
    <row r="314" spans="1:7">
      <c r="A314">
        <v>27</v>
      </c>
      <c r="B314">
        <v>-166.32499999999999</v>
      </c>
      <c r="C314">
        <v>37</v>
      </c>
      <c r="D314">
        <v>7000</v>
      </c>
      <c r="E314">
        <v>100</v>
      </c>
      <c r="F314">
        <f>[1]!wallScanTrans(B314,G285,H285,I285,L285)+J285</f>
        <v>112.69226439258316</v>
      </c>
      <c r="G314">
        <f t="shared" si="5"/>
        <v>1.6109357541123424</v>
      </c>
    </row>
    <row r="315" spans="1:7">
      <c r="A315">
        <v>28</v>
      </c>
      <c r="B315">
        <v>-166.26</v>
      </c>
      <c r="C315">
        <v>37</v>
      </c>
      <c r="D315">
        <v>7000</v>
      </c>
      <c r="E315">
        <v>109</v>
      </c>
      <c r="F315">
        <f>[1]!wallScanTrans(B315,G285,H285,I285,L285)+J285</f>
        <v>112.69226439258316</v>
      </c>
      <c r="G315">
        <f t="shared" si="5"/>
        <v>0.12507170958474728</v>
      </c>
    </row>
    <row r="316" spans="1:7">
      <c r="A316">
        <v>29</v>
      </c>
      <c r="B316">
        <v>-166.185</v>
      </c>
      <c r="C316">
        <v>36</v>
      </c>
      <c r="D316">
        <v>7000</v>
      </c>
      <c r="E316">
        <v>112</v>
      </c>
      <c r="F316">
        <f>[1]!wallScanTrans(B316,G285,H285,I285,L285)+J285</f>
        <v>112.69226439258316</v>
      </c>
      <c r="G316">
        <f t="shared" si="5"/>
        <v>4.2788391896296848E-3</v>
      </c>
    </row>
    <row r="317" spans="1:7">
      <c r="A317">
        <v>30</v>
      </c>
      <c r="B317">
        <v>-166.13</v>
      </c>
      <c r="C317">
        <v>36</v>
      </c>
      <c r="D317">
        <v>7000</v>
      </c>
      <c r="E317">
        <v>113</v>
      </c>
      <c r="F317">
        <f>[1]!wallScanTrans(B317,G285,H285,I285,L285)+J285</f>
        <v>112.69226439258316</v>
      </c>
      <c r="G317">
        <f t="shared" si="5"/>
        <v>8.3806375285145566E-4</v>
      </c>
    </row>
    <row r="318" spans="1:7">
      <c r="A318">
        <v>31</v>
      </c>
      <c r="B318">
        <v>-166.05500000000001</v>
      </c>
      <c r="C318">
        <v>36</v>
      </c>
      <c r="D318">
        <v>7000</v>
      </c>
      <c r="E318">
        <v>113</v>
      </c>
      <c r="F318">
        <f>[1]!wallScanTrans(B318,G285,H285,I285,L285)+J285</f>
        <v>112.69226439258316</v>
      </c>
      <c r="G318">
        <f t="shared" si="5"/>
        <v>8.3806375285145566E-4</v>
      </c>
    </row>
    <row r="319" spans="1:7">
      <c r="A319">
        <v>32</v>
      </c>
      <c r="B319">
        <v>-166</v>
      </c>
      <c r="C319">
        <v>37</v>
      </c>
      <c r="D319">
        <v>7000</v>
      </c>
      <c r="E319">
        <v>102</v>
      </c>
      <c r="F319">
        <f>[1]!wallScanTrans(B319,G285,H285,I285,L285)+J285</f>
        <v>112.69226439258316</v>
      </c>
      <c r="G319">
        <f t="shared" si="5"/>
        <v>1.1208286062833492</v>
      </c>
    </row>
    <row r="320" spans="1:7">
      <c r="A320">
        <v>33</v>
      </c>
      <c r="B320">
        <v>-165.935</v>
      </c>
      <c r="C320">
        <v>37</v>
      </c>
      <c r="D320">
        <v>7000</v>
      </c>
      <c r="E320">
        <v>109</v>
      </c>
      <c r="F320">
        <f>[1]!wallScanTrans(B320,G285,H285,I285,L285)+J285</f>
        <v>112.69226439258316</v>
      </c>
      <c r="G320">
        <f t="shared" si="5"/>
        <v>0.12507170958474728</v>
      </c>
    </row>
    <row r="321" spans="1:7">
      <c r="A321">
        <v>34</v>
      </c>
      <c r="B321">
        <v>-165.87</v>
      </c>
      <c r="C321">
        <v>37</v>
      </c>
      <c r="D321">
        <v>7000</v>
      </c>
      <c r="E321">
        <v>105</v>
      </c>
      <c r="F321">
        <f>[1]!wallScanTrans(B321,G285,H285,I285,L285)+J285</f>
        <v>112.69226439258316</v>
      </c>
      <c r="G321">
        <f t="shared" si="5"/>
        <v>0.56353268081335905</v>
      </c>
    </row>
    <row r="322" spans="1:7">
      <c r="A322">
        <v>35</v>
      </c>
      <c r="B322">
        <v>-165.8</v>
      </c>
      <c r="C322">
        <v>37</v>
      </c>
      <c r="D322">
        <v>7000</v>
      </c>
      <c r="E322">
        <v>119</v>
      </c>
      <c r="F322">
        <f>[1]!wallScanTrans(B322,G285,H285,I285,L285)+J285</f>
        <v>112.69226439258316</v>
      </c>
      <c r="G322">
        <f t="shared" si="5"/>
        <v>0.33434897893339793</v>
      </c>
    </row>
    <row r="323" spans="1:7">
      <c r="A323">
        <v>36</v>
      </c>
      <c r="B323">
        <v>-165.74</v>
      </c>
      <c r="C323">
        <v>37</v>
      </c>
      <c r="D323">
        <v>7000</v>
      </c>
      <c r="E323">
        <v>74</v>
      </c>
      <c r="F323">
        <f>[1]!wallScanTrans(B323,G285,H285,I285,L285)+J285</f>
        <v>112.69226439258316</v>
      </c>
      <c r="G323">
        <f t="shared" si="5"/>
        <v>20.230963835480516</v>
      </c>
    </row>
    <row r="324" spans="1:7">
      <c r="A324">
        <v>37</v>
      </c>
      <c r="B324">
        <v>-165.67500000000001</v>
      </c>
      <c r="C324">
        <v>36</v>
      </c>
      <c r="D324">
        <v>7000</v>
      </c>
      <c r="E324">
        <v>78</v>
      </c>
      <c r="F324">
        <f>[1]!wallScanTrans(B324,G285,H285,I285,L285)+J285</f>
        <v>112.69226439258316</v>
      </c>
      <c r="G324">
        <f t="shared" si="5"/>
        <v>15.430169342114013</v>
      </c>
    </row>
    <row r="325" spans="1:7">
      <c r="A325" t="s">
        <v>0</v>
      </c>
    </row>
    <row r="326" spans="1:7">
      <c r="A326" t="s">
        <v>0</v>
      </c>
    </row>
    <row r="327" spans="1:7">
      <c r="A327" t="s">
        <v>0</v>
      </c>
    </row>
    <row r="328" spans="1:7">
      <c r="A328" t="s">
        <v>0</v>
      </c>
    </row>
    <row r="329" spans="1:7">
      <c r="A329" t="s">
        <v>89</v>
      </c>
    </row>
    <row r="330" spans="1:7">
      <c r="A330" t="s">
        <v>2</v>
      </c>
    </row>
    <row r="331" spans="1:7">
      <c r="A331" t="s">
        <v>3</v>
      </c>
    </row>
    <row r="332" spans="1:7">
      <c r="A332" t="s">
        <v>4</v>
      </c>
    </row>
    <row r="333" spans="1:7">
      <c r="A333" t="s">
        <v>5</v>
      </c>
    </row>
    <row r="334" spans="1:7">
      <c r="A334" t="s">
        <v>6</v>
      </c>
    </row>
    <row r="335" spans="1:7">
      <c r="A335" t="s">
        <v>7</v>
      </c>
    </row>
    <row r="336" spans="1:7">
      <c r="A336" t="s">
        <v>90</v>
      </c>
    </row>
    <row r="337" spans="1:14">
      <c r="A337" t="s">
        <v>9</v>
      </c>
    </row>
    <row r="338" spans="1:14">
      <c r="A338" t="s">
        <v>10</v>
      </c>
      <c r="G338" t="s">
        <v>56</v>
      </c>
      <c r="H338" t="s">
        <v>57</v>
      </c>
      <c r="I338" t="s">
        <v>58</v>
      </c>
      <c r="J338" t="s">
        <v>59</v>
      </c>
      <c r="L338" t="s">
        <v>60</v>
      </c>
      <c r="N338">
        <v>-166.53628824382565</v>
      </c>
    </row>
    <row r="339" spans="1:14">
      <c r="A339" t="s">
        <v>11</v>
      </c>
      <c r="G339">
        <v>95.699272631206213</v>
      </c>
      <c r="H339">
        <v>-167.44953420433384</v>
      </c>
      <c r="I339">
        <v>0.35</v>
      </c>
      <c r="J339">
        <v>60.57807746794802</v>
      </c>
      <c r="L339">
        <v>90</v>
      </c>
    </row>
    <row r="340" spans="1:14">
      <c r="A340" t="s">
        <v>0</v>
      </c>
    </row>
    <row r="341" spans="1:14">
      <c r="A341" t="s">
        <v>38</v>
      </c>
      <c r="B341" t="s">
        <v>30</v>
      </c>
      <c r="C341" t="s">
        <v>20</v>
      </c>
      <c r="D341" t="s">
        <v>37</v>
      </c>
      <c r="E341" t="s">
        <v>36</v>
      </c>
      <c r="F341" t="s">
        <v>61</v>
      </c>
      <c r="G341" t="s">
        <v>62</v>
      </c>
      <c r="H341" t="s">
        <v>63</v>
      </c>
    </row>
    <row r="342" spans="1:14">
      <c r="A342">
        <v>1</v>
      </c>
      <c r="B342">
        <v>-168.61500000000001</v>
      </c>
      <c r="C342">
        <v>37</v>
      </c>
      <c r="D342">
        <v>7000</v>
      </c>
      <c r="E342">
        <v>61</v>
      </c>
      <c r="F342">
        <f>[1]!wallScanTrans(B342,G339,H339,I339,L339)+J339</f>
        <v>60.57807746794802</v>
      </c>
      <c r="G342">
        <f>(F342-E342)^2/E342</f>
        <v>2.9183380828385879E-3</v>
      </c>
      <c r="H342">
        <f>SUM(G342:G368)/(COUNT(G342:G368)-4)</f>
        <v>2.2315083001369005</v>
      </c>
    </row>
    <row r="343" spans="1:14">
      <c r="A343">
        <v>2</v>
      </c>
      <c r="B343">
        <v>-168.54</v>
      </c>
      <c r="C343">
        <v>36</v>
      </c>
      <c r="D343">
        <v>7000</v>
      </c>
      <c r="E343">
        <v>68</v>
      </c>
      <c r="F343">
        <f>[1]!wallScanTrans(B343,G339,H339,I339,L339)+J339</f>
        <v>60.57807746794802</v>
      </c>
      <c r="G343">
        <f t="shared" ref="G343:G378" si="6">(F343-E343)^2/E343</f>
        <v>0.81007255987913052</v>
      </c>
    </row>
    <row r="344" spans="1:14">
      <c r="A344">
        <v>3</v>
      </c>
      <c r="B344">
        <v>-168.48</v>
      </c>
      <c r="C344">
        <v>37</v>
      </c>
      <c r="D344">
        <v>7000</v>
      </c>
      <c r="E344">
        <v>61</v>
      </c>
      <c r="F344">
        <f>[1]!wallScanTrans(B344,G339,H339,I339,L339)+J339</f>
        <v>60.57807746794802</v>
      </c>
      <c r="G344">
        <f t="shared" si="6"/>
        <v>2.9183380828385879E-3</v>
      </c>
    </row>
    <row r="345" spans="1:14">
      <c r="A345">
        <v>4</v>
      </c>
      <c r="B345">
        <v>-168.41499999999999</v>
      </c>
      <c r="C345">
        <v>36</v>
      </c>
      <c r="D345">
        <v>7000</v>
      </c>
      <c r="E345">
        <v>62</v>
      </c>
      <c r="F345">
        <f>[1]!wallScanTrans(B345,G339,H339,I339,L339)+J339</f>
        <v>60.57807746794802</v>
      </c>
      <c r="G345">
        <f t="shared" si="6"/>
        <v>3.2610704631566338E-2</v>
      </c>
    </row>
    <row r="346" spans="1:14">
      <c r="A346">
        <v>5</v>
      </c>
      <c r="B346">
        <v>-168.35499999999999</v>
      </c>
      <c r="C346">
        <v>37</v>
      </c>
      <c r="D346">
        <v>7000</v>
      </c>
      <c r="E346">
        <v>70</v>
      </c>
      <c r="F346">
        <f>[1]!wallScanTrans(B346,G339,H339,I339,L339)+J339</f>
        <v>60.57807746794802</v>
      </c>
      <c r="G346">
        <f t="shared" si="6"/>
        <v>1.2681803457141254</v>
      </c>
    </row>
    <row r="347" spans="1:14">
      <c r="A347">
        <v>6</v>
      </c>
      <c r="B347">
        <v>-168.28</v>
      </c>
      <c r="C347">
        <v>37</v>
      </c>
      <c r="D347">
        <v>7000</v>
      </c>
      <c r="E347">
        <v>50</v>
      </c>
      <c r="F347">
        <f>[1]!wallScanTrans(B347,G339,H339,I339,L339)+J339</f>
        <v>60.57807746794802</v>
      </c>
      <c r="G347">
        <f t="shared" si="6"/>
        <v>2.2379144583581918</v>
      </c>
    </row>
    <row r="348" spans="1:14">
      <c r="A348">
        <v>7</v>
      </c>
      <c r="B348">
        <v>-168.215</v>
      </c>
      <c r="C348">
        <v>37</v>
      </c>
      <c r="D348">
        <v>7000</v>
      </c>
      <c r="E348">
        <v>70</v>
      </c>
      <c r="F348">
        <f>[1]!wallScanTrans(B348,G339,H339,I339,L339)+J339</f>
        <v>60.57807746794802</v>
      </c>
      <c r="G348">
        <f t="shared" si="6"/>
        <v>1.2681803457141254</v>
      </c>
    </row>
    <row r="349" spans="1:14">
      <c r="A349">
        <v>8</v>
      </c>
      <c r="B349">
        <v>-168.155</v>
      </c>
      <c r="C349">
        <v>36</v>
      </c>
      <c r="D349">
        <v>7000</v>
      </c>
      <c r="E349">
        <v>76</v>
      </c>
      <c r="F349">
        <f>[1]!wallScanTrans(B349,G339,H339,I339,L339)+J339</f>
        <v>60.57807746794802</v>
      </c>
      <c r="G349">
        <f t="shared" si="6"/>
        <v>3.12941703400806</v>
      </c>
    </row>
    <row r="350" spans="1:14">
      <c r="A350">
        <v>9</v>
      </c>
      <c r="B350">
        <v>-168.08</v>
      </c>
      <c r="C350">
        <v>37</v>
      </c>
      <c r="D350">
        <v>7000</v>
      </c>
      <c r="E350">
        <v>65</v>
      </c>
      <c r="F350">
        <f>[1]!wallScanTrans(B350,G339,H339,I339,L339)+J339</f>
        <v>60.57807746794802</v>
      </c>
      <c r="G350">
        <f t="shared" si="6"/>
        <v>0.30082152122259992</v>
      </c>
    </row>
    <row r="351" spans="1:14">
      <c r="A351">
        <v>10</v>
      </c>
      <c r="B351">
        <v>-168.02</v>
      </c>
      <c r="C351">
        <v>37</v>
      </c>
      <c r="D351">
        <v>7000</v>
      </c>
      <c r="E351">
        <v>55</v>
      </c>
      <c r="F351">
        <f>[1]!wallScanTrans(B351,G339,H339,I339,L339)+J339</f>
        <v>60.57807746794802</v>
      </c>
      <c r="G351">
        <f t="shared" si="6"/>
        <v>0.56572633160780728</v>
      </c>
    </row>
    <row r="352" spans="1:14">
      <c r="A352">
        <v>11</v>
      </c>
      <c r="B352">
        <v>-167.95500000000001</v>
      </c>
      <c r="C352">
        <v>37</v>
      </c>
      <c r="D352">
        <v>7000</v>
      </c>
      <c r="E352">
        <v>36</v>
      </c>
      <c r="F352">
        <f>[1]!wallScanTrans(B352,G339,H339,I339,L339)+J339</f>
        <v>60.57807746794802</v>
      </c>
      <c r="G352">
        <f t="shared" si="6"/>
        <v>16.780052556123724</v>
      </c>
    </row>
    <row r="353" spans="1:7">
      <c r="A353">
        <v>12</v>
      </c>
      <c r="B353">
        <v>-167.89500000000001</v>
      </c>
      <c r="C353">
        <v>36</v>
      </c>
      <c r="D353">
        <v>7000</v>
      </c>
      <c r="E353">
        <v>74</v>
      </c>
      <c r="F353">
        <f>[1]!wallScanTrans(B353,G339,H339,I339,L339)+J339</f>
        <v>60.57807746794802</v>
      </c>
      <c r="G353">
        <f t="shared" si="6"/>
        <v>2.4344324926541168</v>
      </c>
    </row>
    <row r="354" spans="1:7">
      <c r="A354">
        <v>13</v>
      </c>
      <c r="B354">
        <v>-167.82499999999999</v>
      </c>
      <c r="C354">
        <v>36</v>
      </c>
      <c r="D354">
        <v>7000</v>
      </c>
      <c r="E354">
        <v>79</v>
      </c>
      <c r="F354">
        <f>[1]!wallScanTrans(B354,G339,H339,I339,L339)+J339</f>
        <v>60.57807746794802</v>
      </c>
      <c r="G354">
        <f t="shared" si="6"/>
        <v>4.2957877186952462</v>
      </c>
    </row>
    <row r="355" spans="1:7">
      <c r="A355">
        <v>14</v>
      </c>
      <c r="B355">
        <v>-167.76499999999999</v>
      </c>
      <c r="C355">
        <v>37</v>
      </c>
      <c r="D355">
        <v>7000</v>
      </c>
      <c r="E355">
        <v>53</v>
      </c>
      <c r="F355">
        <f>[1]!wallScanTrans(B355,G339,H339,I339,L339)+J339</f>
        <v>60.57807746794802</v>
      </c>
      <c r="G355">
        <f t="shared" si="6"/>
        <v>1.0835331718909713</v>
      </c>
    </row>
    <row r="356" spans="1:7">
      <c r="A356">
        <v>15</v>
      </c>
      <c r="B356">
        <v>-167.69499999999999</v>
      </c>
      <c r="C356">
        <v>37</v>
      </c>
      <c r="D356">
        <v>7000</v>
      </c>
      <c r="E356">
        <v>62</v>
      </c>
      <c r="F356">
        <f>[1]!wallScanTrans(B356,G339,H339,I339,L339)+J339</f>
        <v>60.581270133723756</v>
      </c>
      <c r="G356">
        <f t="shared" si="6"/>
        <v>3.2464426346196937E-2</v>
      </c>
    </row>
    <row r="357" spans="1:7">
      <c r="A357">
        <v>16</v>
      </c>
      <c r="B357">
        <v>-167.63</v>
      </c>
      <c r="C357">
        <v>37</v>
      </c>
      <c r="D357">
        <v>7000</v>
      </c>
      <c r="E357">
        <v>61</v>
      </c>
      <c r="F357">
        <f>[1]!wallScanTrans(B357,G339,H339,I339,L339)+J339</f>
        <v>64.087226745082972</v>
      </c>
      <c r="G357">
        <f t="shared" si="6"/>
        <v>0.15624539304189514</v>
      </c>
    </row>
    <row r="358" spans="1:7">
      <c r="A358">
        <v>17</v>
      </c>
      <c r="B358">
        <v>-167.565</v>
      </c>
      <c r="C358">
        <v>37</v>
      </c>
      <c r="D358">
        <v>7000</v>
      </c>
      <c r="E358">
        <v>76</v>
      </c>
      <c r="F358">
        <f>[1]!wallScanTrans(B358,G339,H339,I339,L339)+J339</f>
        <v>74.194480122968685</v>
      </c>
      <c r="G358">
        <f t="shared" si="6"/>
        <v>4.2893447715199692E-2</v>
      </c>
    </row>
    <row r="359" spans="1:7">
      <c r="A359">
        <v>18</v>
      </c>
      <c r="B359">
        <v>-167.51</v>
      </c>
      <c r="C359">
        <v>37</v>
      </c>
      <c r="D359">
        <v>7000</v>
      </c>
      <c r="E359">
        <v>101</v>
      </c>
      <c r="F359">
        <f>[1]!wallScanTrans(B359,G339,H339,I339,L339)+J339</f>
        <v>87.902813887581615</v>
      </c>
      <c r="G359">
        <f t="shared" si="6"/>
        <v>1.6983790501319305</v>
      </c>
    </row>
    <row r="360" spans="1:7">
      <c r="A360">
        <v>19</v>
      </c>
      <c r="B360">
        <v>-167.43</v>
      </c>
      <c r="C360">
        <v>36</v>
      </c>
      <c r="D360">
        <v>7000</v>
      </c>
      <c r="E360">
        <v>103</v>
      </c>
      <c r="F360">
        <f>[1]!wallScanTrans(B360,G339,H339,I339,L339)+J339</f>
        <v>115.68316599971251</v>
      </c>
      <c r="G360">
        <f t="shared" si="6"/>
        <v>1.5617737842355686</v>
      </c>
    </row>
    <row r="361" spans="1:7">
      <c r="A361">
        <v>20</v>
      </c>
      <c r="B361">
        <v>-167.37</v>
      </c>
      <c r="C361">
        <v>37</v>
      </c>
      <c r="D361">
        <v>7000</v>
      </c>
      <c r="E361">
        <v>137</v>
      </c>
      <c r="F361">
        <f>[1]!wallScanTrans(B361,G339,H339,I339,L339)+J339</f>
        <v>134.24052858170663</v>
      </c>
      <c r="G361">
        <f t="shared" si="6"/>
        <v>5.5581624148744804E-2</v>
      </c>
    </row>
    <row r="362" spans="1:7">
      <c r="A362">
        <v>21</v>
      </c>
      <c r="B362">
        <v>-167.30500000000001</v>
      </c>
      <c r="C362">
        <v>37</v>
      </c>
      <c r="D362">
        <v>7000</v>
      </c>
      <c r="E362">
        <v>145</v>
      </c>
      <c r="F362">
        <f>[1]!wallScanTrans(B362,G339,H339,I339,L339)+J339</f>
        <v>147.99693730848719</v>
      </c>
      <c r="G362">
        <f t="shared" si="6"/>
        <v>6.1942298144844456E-2</v>
      </c>
    </row>
    <row r="363" spans="1:7">
      <c r="A363">
        <v>22</v>
      </c>
      <c r="B363">
        <v>-167.23500000000001</v>
      </c>
      <c r="C363">
        <v>37</v>
      </c>
      <c r="D363">
        <v>7000</v>
      </c>
      <c r="E363">
        <v>169</v>
      </c>
      <c r="F363">
        <f>[1]!wallScanTrans(B363,G339,H339,I339,L339)+J339</f>
        <v>155.42901600316483</v>
      </c>
      <c r="G363">
        <f t="shared" si="6"/>
        <v>1.0897728203689716</v>
      </c>
    </row>
    <row r="364" spans="1:7">
      <c r="A364">
        <v>23</v>
      </c>
      <c r="B364">
        <v>-167.17500000000001</v>
      </c>
      <c r="C364">
        <v>37</v>
      </c>
      <c r="D364">
        <v>7000</v>
      </c>
      <c r="E364">
        <v>196</v>
      </c>
      <c r="F364">
        <f>[1]!wallScanTrans(B364,G339,H339,I339,L339)+J339</f>
        <v>156.27735009915423</v>
      </c>
      <c r="G364">
        <f t="shared" si="6"/>
        <v>8.0504536486998077</v>
      </c>
    </row>
    <row r="365" spans="1:7">
      <c r="A365">
        <v>24</v>
      </c>
      <c r="B365">
        <v>-167.11</v>
      </c>
      <c r="C365">
        <v>36</v>
      </c>
      <c r="D365">
        <v>7000</v>
      </c>
      <c r="E365">
        <v>153</v>
      </c>
      <c r="F365">
        <f>[1]!wallScanTrans(B365,G339,H339,I339,L339)+J339</f>
        <v>156.27735009915423</v>
      </c>
      <c r="G365">
        <f t="shared" si="6"/>
        <v>7.0202769100825263E-2</v>
      </c>
    </row>
    <row r="366" spans="1:7">
      <c r="A366">
        <v>25</v>
      </c>
      <c r="B366">
        <v>-167.04499999999999</v>
      </c>
      <c r="C366">
        <v>36</v>
      </c>
      <c r="D366">
        <v>7000</v>
      </c>
      <c r="E366">
        <v>157</v>
      </c>
      <c r="F366">
        <f>[1]!wallScanTrans(B366,G339,H339,I339,L339)+J339</f>
        <v>156.27735009915423</v>
      </c>
      <c r="G366">
        <f t="shared" si="6"/>
        <v>3.326260377021632E-3</v>
      </c>
    </row>
    <row r="367" spans="1:7">
      <c r="A367">
        <v>26</v>
      </c>
      <c r="B367">
        <v>-166.98</v>
      </c>
      <c r="C367">
        <v>37</v>
      </c>
      <c r="D367">
        <v>7000</v>
      </c>
      <c r="E367">
        <v>147</v>
      </c>
      <c r="F367">
        <f>[1]!wallScanTrans(B367,G339,H339,I339,L339)+J339</f>
        <v>156.27735009915423</v>
      </c>
      <c r="G367">
        <f t="shared" si="6"/>
        <v>0.5855049310358984</v>
      </c>
    </row>
    <row r="368" spans="1:7">
      <c r="A368">
        <v>27</v>
      </c>
      <c r="B368">
        <v>-166.91</v>
      </c>
      <c r="C368">
        <v>37</v>
      </c>
      <c r="D368">
        <v>7000</v>
      </c>
      <c r="E368">
        <v>134</v>
      </c>
      <c r="F368">
        <f>[1]!wallScanTrans(B368,G339,H339,I339,L339)+J339</f>
        <v>156.27735009915423</v>
      </c>
      <c r="G368">
        <f t="shared" si="6"/>
        <v>3.7035845331364712</v>
      </c>
    </row>
    <row r="369" spans="1:7">
      <c r="A369">
        <v>28</v>
      </c>
      <c r="B369">
        <v>-166.845</v>
      </c>
      <c r="C369">
        <v>38</v>
      </c>
      <c r="D369">
        <v>7000</v>
      </c>
      <c r="E369">
        <v>125</v>
      </c>
      <c r="F369">
        <f>[1]!wallScanTrans(B369,G339,H339,I339,L339)+J339</f>
        <v>156.27735009915423</v>
      </c>
      <c r="G369">
        <f t="shared" si="6"/>
        <v>7.8261810338005073</v>
      </c>
    </row>
    <row r="370" spans="1:7">
      <c r="A370">
        <v>29</v>
      </c>
      <c r="B370">
        <v>-166.78</v>
      </c>
      <c r="C370">
        <v>37</v>
      </c>
      <c r="D370">
        <v>7000</v>
      </c>
      <c r="E370">
        <v>141</v>
      </c>
      <c r="F370">
        <f>[1]!wallScanTrans(B370,G339,H339,I339,L339)+J339</f>
        <v>156.27735009915423</v>
      </c>
      <c r="G370">
        <f t="shared" si="6"/>
        <v>1.6553008939867224</v>
      </c>
    </row>
    <row r="371" spans="1:7">
      <c r="A371">
        <v>30</v>
      </c>
      <c r="B371">
        <v>-166.72499999999999</v>
      </c>
      <c r="C371">
        <v>37</v>
      </c>
      <c r="D371">
        <v>7000</v>
      </c>
      <c r="E371">
        <v>122</v>
      </c>
      <c r="F371">
        <f>[1]!wallScanTrans(B371,G339,H339,I339,L339)+J339</f>
        <v>156.27735009915423</v>
      </c>
      <c r="G371">
        <f t="shared" si="6"/>
        <v>9.630628932950728</v>
      </c>
    </row>
    <row r="372" spans="1:7">
      <c r="A372">
        <v>31</v>
      </c>
      <c r="B372">
        <v>-166.65</v>
      </c>
      <c r="C372">
        <v>37</v>
      </c>
      <c r="D372">
        <v>7000</v>
      </c>
      <c r="E372">
        <v>120</v>
      </c>
      <c r="F372">
        <f>[1]!wallScanTrans(B372,G339,H339,I339,L339)+J339</f>
        <v>156.27735009915423</v>
      </c>
      <c r="G372">
        <f t="shared" si="6"/>
        <v>10.967051085138381</v>
      </c>
    </row>
    <row r="373" spans="1:7">
      <c r="A373">
        <v>32</v>
      </c>
      <c r="B373">
        <v>-166.58500000000001</v>
      </c>
      <c r="C373">
        <v>36</v>
      </c>
      <c r="D373">
        <v>7000</v>
      </c>
      <c r="E373">
        <v>125</v>
      </c>
      <c r="F373">
        <f>[1]!wallScanTrans(B373,G339,H339,I339,L339)+J339</f>
        <v>156.27735009915423</v>
      </c>
      <c r="G373">
        <f t="shared" si="6"/>
        <v>7.8261810338005073</v>
      </c>
    </row>
    <row r="374" spans="1:7">
      <c r="A374">
        <v>33</v>
      </c>
      <c r="B374">
        <v>-166.52</v>
      </c>
      <c r="C374">
        <v>36</v>
      </c>
      <c r="D374">
        <v>7000</v>
      </c>
      <c r="E374">
        <v>103</v>
      </c>
      <c r="F374">
        <f>[1]!wallScanTrans(B374,G339,H339,I339,L339)+J339</f>
        <v>156.27735009915423</v>
      </c>
      <c r="G374">
        <f t="shared" si="6"/>
        <v>27.558019743571354</v>
      </c>
    </row>
    <row r="375" spans="1:7">
      <c r="A375">
        <v>34</v>
      </c>
      <c r="B375">
        <v>-166.46</v>
      </c>
      <c r="C375">
        <v>37</v>
      </c>
      <c r="D375">
        <v>7000</v>
      </c>
      <c r="E375">
        <v>95</v>
      </c>
      <c r="F375">
        <f>[1]!wallScanTrans(B375,G339,H339,I339,L339)+J339</f>
        <v>156.27735009915423</v>
      </c>
      <c r="G375">
        <f t="shared" si="6"/>
        <v>39.525406686045443</v>
      </c>
    </row>
    <row r="376" spans="1:7">
      <c r="A376">
        <v>35</v>
      </c>
      <c r="B376">
        <v>-166.39500000000001</v>
      </c>
      <c r="C376">
        <v>37</v>
      </c>
      <c r="D376">
        <v>7000</v>
      </c>
      <c r="E376">
        <v>96</v>
      </c>
      <c r="F376">
        <f>[1]!wallScanTrans(B376,G339,H339,I339,L339)+J339</f>
        <v>156.27735009915423</v>
      </c>
      <c r="G376">
        <f t="shared" si="6"/>
        <v>37.847488906000095</v>
      </c>
    </row>
    <row r="377" spans="1:7">
      <c r="A377">
        <v>36</v>
      </c>
      <c r="B377">
        <v>-166.33500000000001</v>
      </c>
      <c r="C377">
        <v>36</v>
      </c>
      <c r="D377">
        <v>7000</v>
      </c>
      <c r="E377">
        <v>101</v>
      </c>
      <c r="F377">
        <f>[1]!wallScanTrans(B377,G339,H339,I339,L339)+J339</f>
        <v>156.27735009915423</v>
      </c>
      <c r="G377">
        <f t="shared" si="6"/>
        <v>30.253321128559072</v>
      </c>
    </row>
    <row r="378" spans="1:7">
      <c r="A378">
        <v>37</v>
      </c>
      <c r="B378">
        <v>-166.27500000000001</v>
      </c>
      <c r="C378">
        <v>37</v>
      </c>
      <c r="D378">
        <v>7000</v>
      </c>
      <c r="E378">
        <v>107</v>
      </c>
      <c r="F378">
        <f>[1]!wallScanTrans(B378,G339,H339,I339,L339)+J339</f>
        <v>156.27735009915423</v>
      </c>
      <c r="G378">
        <f t="shared" si="6"/>
        <v>22.693992829856224</v>
      </c>
    </row>
    <row r="379" spans="1:7">
      <c r="A379" t="s">
        <v>0</v>
      </c>
    </row>
    <row r="380" spans="1:7">
      <c r="A380" t="s">
        <v>0</v>
      </c>
    </row>
    <row r="381" spans="1:7">
      <c r="A381" t="s">
        <v>0</v>
      </c>
    </row>
    <row r="382" spans="1:7">
      <c r="A382" t="s">
        <v>0</v>
      </c>
    </row>
    <row r="383" spans="1:7">
      <c r="A383" t="s">
        <v>91</v>
      </c>
    </row>
    <row r="384" spans="1:7">
      <c r="A384" t="s">
        <v>2</v>
      </c>
    </row>
    <row r="385" spans="1:14">
      <c r="A385" t="s">
        <v>3</v>
      </c>
    </row>
    <row r="386" spans="1:14">
      <c r="A386" t="s">
        <v>4</v>
      </c>
    </row>
    <row r="387" spans="1:14">
      <c r="A387" t="s">
        <v>5</v>
      </c>
    </row>
    <row r="388" spans="1:14">
      <c r="A388" t="s">
        <v>6</v>
      </c>
    </row>
    <row r="389" spans="1:14">
      <c r="A389" t="s">
        <v>7</v>
      </c>
    </row>
    <row r="390" spans="1:14">
      <c r="A390" t="s">
        <v>92</v>
      </c>
    </row>
    <row r="391" spans="1:14">
      <c r="A391" t="s">
        <v>9</v>
      </c>
    </row>
    <row r="392" spans="1:14">
      <c r="A392" t="s">
        <v>10</v>
      </c>
      <c r="G392" t="s">
        <v>56</v>
      </c>
      <c r="H392" t="s">
        <v>57</v>
      </c>
      <c r="I392" t="s">
        <v>58</v>
      </c>
      <c r="J392" t="s">
        <v>59</v>
      </c>
      <c r="L392" t="s">
        <v>60</v>
      </c>
      <c r="N392">
        <v>-166.53628824382565</v>
      </c>
    </row>
    <row r="393" spans="1:14">
      <c r="A393" t="s">
        <v>11</v>
      </c>
      <c r="G393">
        <v>90.075436398103051</v>
      </c>
      <c r="H393">
        <v>-166.68334213932863</v>
      </c>
      <c r="I393">
        <v>0.37285206243337626</v>
      </c>
      <c r="J393">
        <v>61.360722555602912</v>
      </c>
      <c r="L393">
        <v>90</v>
      </c>
    </row>
    <row r="394" spans="1:14">
      <c r="A394" t="s">
        <v>0</v>
      </c>
    </row>
    <row r="395" spans="1:14">
      <c r="A395" t="s">
        <v>38</v>
      </c>
      <c r="B395" t="s">
        <v>30</v>
      </c>
      <c r="C395" t="s">
        <v>20</v>
      </c>
      <c r="D395" t="s">
        <v>37</v>
      </c>
      <c r="E395" t="s">
        <v>36</v>
      </c>
      <c r="F395" t="s">
        <v>61</v>
      </c>
      <c r="G395" t="s">
        <v>62</v>
      </c>
      <c r="H395" t="s">
        <v>63</v>
      </c>
    </row>
    <row r="396" spans="1:14">
      <c r="A396">
        <v>1</v>
      </c>
      <c r="B396">
        <v>-167.95</v>
      </c>
      <c r="C396">
        <v>37</v>
      </c>
      <c r="D396">
        <v>7000</v>
      </c>
      <c r="E396">
        <v>65</v>
      </c>
      <c r="F396">
        <f>[1]!wallScanTrans(B396,G393,H393,I393,L393)+J393</f>
        <v>61.360722555602912</v>
      </c>
      <c r="G396">
        <f>(F396-E396)^2/E396</f>
        <v>0.20375908180457536</v>
      </c>
      <c r="H396">
        <f>SUM(G396:G432)/(COUNT(G396:G432)-4)</f>
        <v>0.88058476783825923</v>
      </c>
    </row>
    <row r="397" spans="1:14">
      <c r="A397">
        <v>2</v>
      </c>
      <c r="B397">
        <v>-167.88499999999999</v>
      </c>
      <c r="C397">
        <v>36</v>
      </c>
      <c r="D397">
        <v>7000</v>
      </c>
      <c r="E397">
        <v>66</v>
      </c>
      <c r="F397">
        <f>[1]!wallScanTrans(B397,G393,H393,I393,L393)+J393</f>
        <v>61.360722555602912</v>
      </c>
      <c r="G397">
        <f t="shared" ref="G397:G432" si="7">(F397-E397)^2/E397</f>
        <v>0.32610447281956934</v>
      </c>
    </row>
    <row r="398" spans="1:14">
      <c r="A398">
        <v>3</v>
      </c>
      <c r="B398">
        <v>-167.81</v>
      </c>
      <c r="C398">
        <v>37</v>
      </c>
      <c r="D398">
        <v>7000</v>
      </c>
      <c r="E398">
        <v>57</v>
      </c>
      <c r="F398">
        <f>[1]!wallScanTrans(B398,G393,H393,I393,L393)+J393</f>
        <v>61.360722555602912</v>
      </c>
      <c r="G398">
        <f t="shared" si="7"/>
        <v>0.33361230187621044</v>
      </c>
    </row>
    <row r="399" spans="1:14">
      <c r="A399">
        <v>4</v>
      </c>
      <c r="B399">
        <v>-167.74</v>
      </c>
      <c r="C399">
        <v>36</v>
      </c>
      <c r="D399">
        <v>7000</v>
      </c>
      <c r="E399">
        <v>59</v>
      </c>
      <c r="F399">
        <f>[1]!wallScanTrans(B399,G393,H393,I393,L393)+J393</f>
        <v>61.360722555602912</v>
      </c>
      <c r="G399">
        <f t="shared" si="7"/>
        <v>9.4457813297158383E-2</v>
      </c>
    </row>
    <row r="400" spans="1:14">
      <c r="A400">
        <v>5</v>
      </c>
      <c r="B400">
        <v>-167.685</v>
      </c>
      <c r="C400">
        <v>37</v>
      </c>
      <c r="D400">
        <v>7000</v>
      </c>
      <c r="E400">
        <v>79</v>
      </c>
      <c r="F400">
        <f>[1]!wallScanTrans(B400,G393,H393,I393,L393)+J393</f>
        <v>61.360722555602912</v>
      </c>
      <c r="G400">
        <f t="shared" si="7"/>
        <v>3.9385330222837451</v>
      </c>
    </row>
    <row r="401" spans="1:7">
      <c r="A401">
        <v>6</v>
      </c>
      <c r="B401">
        <v>-167.62</v>
      </c>
      <c r="C401">
        <v>37</v>
      </c>
      <c r="D401">
        <v>7000</v>
      </c>
      <c r="E401">
        <v>56</v>
      </c>
      <c r="F401">
        <f>[1]!wallScanTrans(B401,G393,H393,I393,L393)+J393</f>
        <v>61.360722555602912</v>
      </c>
      <c r="G401">
        <f t="shared" si="7"/>
        <v>0.51316689853838959</v>
      </c>
    </row>
    <row r="402" spans="1:7">
      <c r="A402">
        <v>7</v>
      </c>
      <c r="B402">
        <v>-167.55</v>
      </c>
      <c r="C402">
        <v>36</v>
      </c>
      <c r="D402">
        <v>7000</v>
      </c>
      <c r="E402">
        <v>61</v>
      </c>
      <c r="F402">
        <f>[1]!wallScanTrans(B402,G393,H393,I393,L393)+J393</f>
        <v>61.360722555602912</v>
      </c>
      <c r="G402">
        <f t="shared" si="7"/>
        <v>2.1331272478802626E-3</v>
      </c>
    </row>
    <row r="403" spans="1:7">
      <c r="A403">
        <v>8</v>
      </c>
      <c r="B403">
        <v>-167.48</v>
      </c>
      <c r="C403">
        <v>37</v>
      </c>
      <c r="D403">
        <v>7000</v>
      </c>
      <c r="E403">
        <v>75</v>
      </c>
      <c r="F403">
        <f>[1]!wallScanTrans(B403,G393,H393,I393,L393)+J393</f>
        <v>61.360722555602912</v>
      </c>
      <c r="G403">
        <f t="shared" si="7"/>
        <v>2.4803985227365222</v>
      </c>
    </row>
    <row r="404" spans="1:7">
      <c r="A404">
        <v>9</v>
      </c>
      <c r="B404">
        <v>-167.41</v>
      </c>
      <c r="C404">
        <v>36</v>
      </c>
      <c r="D404">
        <v>7000</v>
      </c>
      <c r="E404">
        <v>53</v>
      </c>
      <c r="F404">
        <f>[1]!wallScanTrans(B404,G393,H393,I393,L393)+J393</f>
        <v>61.360722555602912</v>
      </c>
      <c r="G404">
        <f t="shared" si="7"/>
        <v>1.31889965380693</v>
      </c>
    </row>
    <row r="405" spans="1:7">
      <c r="A405">
        <v>10</v>
      </c>
      <c r="B405">
        <v>-167.345</v>
      </c>
      <c r="C405">
        <v>37</v>
      </c>
      <c r="D405">
        <v>7000</v>
      </c>
      <c r="E405">
        <v>59</v>
      </c>
      <c r="F405">
        <f>[1]!wallScanTrans(B405,G393,H393,I393,L393)+J393</f>
        <v>61.360722555602912</v>
      </c>
      <c r="G405">
        <f t="shared" si="7"/>
        <v>9.4457813297158383E-2</v>
      </c>
    </row>
    <row r="406" spans="1:7">
      <c r="A406">
        <v>11</v>
      </c>
      <c r="B406">
        <v>-167.285</v>
      </c>
      <c r="C406">
        <v>36</v>
      </c>
      <c r="D406">
        <v>7000</v>
      </c>
      <c r="E406">
        <v>68</v>
      </c>
      <c r="F406">
        <f>[1]!wallScanTrans(B406,G393,H393,I393,L393)+J393</f>
        <v>61.360722555602912</v>
      </c>
      <c r="G406">
        <f t="shared" si="7"/>
        <v>0.64823536740705778</v>
      </c>
    </row>
    <row r="407" spans="1:7">
      <c r="A407">
        <v>12</v>
      </c>
      <c r="B407">
        <v>-167.23</v>
      </c>
      <c r="C407">
        <v>37</v>
      </c>
      <c r="D407">
        <v>7000</v>
      </c>
      <c r="E407">
        <v>58</v>
      </c>
      <c r="F407">
        <f>[1]!wallScanTrans(B407,G393,H393,I393,L393)+J393</f>
        <v>61.360722555602912</v>
      </c>
      <c r="G407">
        <f t="shared" si="7"/>
        <v>0.19473200165065807</v>
      </c>
    </row>
    <row r="408" spans="1:7">
      <c r="A408">
        <v>13</v>
      </c>
      <c r="B408">
        <v>-167.155</v>
      </c>
      <c r="C408">
        <v>36</v>
      </c>
      <c r="D408">
        <v>7000</v>
      </c>
      <c r="E408">
        <v>59</v>
      </c>
      <c r="F408">
        <f>[1]!wallScanTrans(B408,G393,H393,I393,L393)+J393</f>
        <v>61.360722555602912</v>
      </c>
      <c r="G408">
        <f t="shared" si="7"/>
        <v>9.4457813297158383E-2</v>
      </c>
    </row>
    <row r="409" spans="1:7">
      <c r="A409">
        <v>14</v>
      </c>
      <c r="B409">
        <v>-167.095</v>
      </c>
      <c r="C409">
        <v>37</v>
      </c>
      <c r="D409">
        <v>7000</v>
      </c>
      <c r="E409">
        <v>72</v>
      </c>
      <c r="F409">
        <f>[1]!wallScanTrans(B409,G393,H393,I393,L393)+J393</f>
        <v>61.360722555602912</v>
      </c>
      <c r="G409">
        <f t="shared" si="7"/>
        <v>1.5721420074841199</v>
      </c>
    </row>
    <row r="410" spans="1:7">
      <c r="A410">
        <v>15</v>
      </c>
      <c r="B410">
        <v>-167.02500000000001</v>
      </c>
      <c r="C410">
        <v>37</v>
      </c>
      <c r="D410">
        <v>7000</v>
      </c>
      <c r="E410">
        <v>55</v>
      </c>
      <c r="F410">
        <f>[1]!wallScanTrans(B410,G393,H393,I393,L393)+J393</f>
        <v>61.360722555602912</v>
      </c>
      <c r="G410">
        <f t="shared" si="7"/>
        <v>0.73561438962464809</v>
      </c>
    </row>
    <row r="411" spans="1:7">
      <c r="A411">
        <v>16</v>
      </c>
      <c r="B411">
        <v>-166.96</v>
      </c>
      <c r="C411">
        <v>37</v>
      </c>
      <c r="D411">
        <v>7000</v>
      </c>
      <c r="E411">
        <v>61</v>
      </c>
      <c r="F411">
        <f>[1]!wallScanTrans(B411,G393,H393,I393,L393)+J393</f>
        <v>61.360722555602912</v>
      </c>
      <c r="G411">
        <f t="shared" si="7"/>
        <v>2.1331272478802626E-3</v>
      </c>
    </row>
    <row r="412" spans="1:7">
      <c r="A412">
        <v>17</v>
      </c>
      <c r="B412">
        <v>-166.9</v>
      </c>
      <c r="C412">
        <v>37</v>
      </c>
      <c r="D412">
        <v>7000</v>
      </c>
      <c r="E412">
        <v>50</v>
      </c>
      <c r="F412">
        <f>[1]!wallScanTrans(B412,G393,H393,I393,L393)+J393</f>
        <v>62.791308225226452</v>
      </c>
      <c r="G412">
        <f t="shared" si="7"/>
        <v>3.2723513222549174</v>
      </c>
    </row>
    <row r="413" spans="1:7">
      <c r="A413">
        <v>18</v>
      </c>
      <c r="B413">
        <v>-166.83500000000001</v>
      </c>
      <c r="C413">
        <v>37</v>
      </c>
      <c r="D413">
        <v>7000</v>
      </c>
      <c r="E413">
        <v>79</v>
      </c>
      <c r="F413">
        <f>[1]!wallScanTrans(B413,G393,H393,I393,L393)+J393</f>
        <v>69.486764380507267</v>
      </c>
      <c r="G413">
        <f t="shared" si="7"/>
        <v>1.1455905310377883</v>
      </c>
    </row>
    <row r="414" spans="1:7">
      <c r="A414">
        <v>19</v>
      </c>
      <c r="B414">
        <v>-166.77</v>
      </c>
      <c r="C414">
        <v>36</v>
      </c>
      <c r="D414">
        <v>7000</v>
      </c>
      <c r="E414">
        <v>81</v>
      </c>
      <c r="F414">
        <f>[1]!wallScanTrans(B414,G393,H393,I393,L393)+J393</f>
        <v>81.657294422969798</v>
      </c>
      <c r="G414">
        <f t="shared" si="7"/>
        <v>5.3337772650271587E-3</v>
      </c>
    </row>
    <row r="415" spans="1:7">
      <c r="A415">
        <v>20</v>
      </c>
      <c r="B415">
        <v>-166.69499999999999</v>
      </c>
      <c r="C415">
        <v>37</v>
      </c>
      <c r="D415">
        <v>7000</v>
      </c>
      <c r="E415">
        <v>108</v>
      </c>
      <c r="F415">
        <f>[1]!wallScanTrans(B415,G393,H393,I393,L393)+J393</f>
        <v>102.50355995308482</v>
      </c>
      <c r="G415">
        <f t="shared" si="7"/>
        <v>0.2797301221234535</v>
      </c>
    </row>
    <row r="416" spans="1:7">
      <c r="A416">
        <v>21</v>
      </c>
      <c r="B416">
        <v>-166.63</v>
      </c>
      <c r="C416">
        <v>37</v>
      </c>
      <c r="D416">
        <v>7000</v>
      </c>
      <c r="E416">
        <v>118</v>
      </c>
      <c r="F416">
        <f>[1]!wallScanTrans(B416,G393,H393,I393,L393)+J393</f>
        <v>122.77929366908685</v>
      </c>
      <c r="G416">
        <f t="shared" si="7"/>
        <v>0.19357328792689565</v>
      </c>
    </row>
    <row r="417" spans="1:7">
      <c r="A417">
        <v>22</v>
      </c>
      <c r="B417">
        <v>-166.565</v>
      </c>
      <c r="C417">
        <v>36</v>
      </c>
      <c r="D417">
        <v>7000</v>
      </c>
      <c r="E417">
        <v>128</v>
      </c>
      <c r="F417">
        <f>[1]!wallScanTrans(B417,G393,H393,I393,L393)+J393</f>
        <v>137.75607041856929</v>
      </c>
      <c r="G417">
        <f t="shared" si="7"/>
        <v>0.74360085946939725</v>
      </c>
    </row>
    <row r="418" spans="1:7">
      <c r="A418">
        <v>23</v>
      </c>
      <c r="B418">
        <v>-166.51499999999999</v>
      </c>
      <c r="C418">
        <v>37</v>
      </c>
      <c r="D418">
        <v>7000</v>
      </c>
      <c r="E418">
        <v>154</v>
      </c>
      <c r="F418">
        <f>[1]!wallScanTrans(B418,G393,H393,I393,L393)+J393</f>
        <v>145.55102592393672</v>
      </c>
      <c r="G418">
        <f t="shared" si="7"/>
        <v>0.46354001907785292</v>
      </c>
    </row>
    <row r="419" spans="1:7">
      <c r="A419">
        <v>24</v>
      </c>
      <c r="B419">
        <v>-166.44499999999999</v>
      </c>
      <c r="C419">
        <v>36</v>
      </c>
      <c r="D419">
        <v>7000</v>
      </c>
      <c r="E419">
        <v>160</v>
      </c>
      <c r="F419">
        <f>[1]!wallScanTrans(B419,G393,H393,I393,L393)+J393</f>
        <v>151.02128663117222</v>
      </c>
      <c r="G419">
        <f t="shared" si="7"/>
        <v>0.50385808599729232</v>
      </c>
    </row>
    <row r="420" spans="1:7">
      <c r="A420">
        <v>25</v>
      </c>
      <c r="B420">
        <v>-166.38499999999999</v>
      </c>
      <c r="C420">
        <v>36</v>
      </c>
      <c r="D420">
        <v>7000</v>
      </c>
      <c r="E420">
        <v>148</v>
      </c>
      <c r="F420">
        <f>[1]!wallScanTrans(B420,G393,H393,I393,L393)+J393</f>
        <v>151.43615895370596</v>
      </c>
      <c r="G420">
        <f t="shared" si="7"/>
        <v>7.9778299696848715E-2</v>
      </c>
    </row>
    <row r="421" spans="1:7">
      <c r="A421">
        <v>26</v>
      </c>
      <c r="B421">
        <v>-166.30500000000001</v>
      </c>
      <c r="C421">
        <v>37</v>
      </c>
      <c r="D421">
        <v>7000</v>
      </c>
      <c r="E421">
        <v>138</v>
      </c>
      <c r="F421">
        <f>[1]!wallScanTrans(B421,G393,H393,I393,L393)+J393</f>
        <v>151.43615895370596</v>
      </c>
      <c r="G421">
        <f t="shared" si="7"/>
        <v>1.3081910683279183</v>
      </c>
    </row>
    <row r="422" spans="1:7">
      <c r="A422">
        <v>27</v>
      </c>
      <c r="B422">
        <v>-166.245</v>
      </c>
      <c r="C422">
        <v>37</v>
      </c>
      <c r="D422">
        <v>7000</v>
      </c>
      <c r="E422">
        <v>160</v>
      </c>
      <c r="F422">
        <f>[1]!wallScanTrans(B422,G393,H393,I393,L393)+J393</f>
        <v>151.43615895370596</v>
      </c>
      <c r="G422">
        <f t="shared" si="7"/>
        <v>0.45837108416369166</v>
      </c>
    </row>
    <row r="423" spans="1:7">
      <c r="A423">
        <v>28</v>
      </c>
      <c r="B423">
        <v>-166.185</v>
      </c>
      <c r="C423">
        <v>38</v>
      </c>
      <c r="D423">
        <v>7000</v>
      </c>
      <c r="E423">
        <v>167</v>
      </c>
      <c r="F423">
        <f>[1]!wallScanTrans(B423,G393,H393,I393,L393)+J393</f>
        <v>151.43615895370596</v>
      </c>
      <c r="G423">
        <f t="shared" si="7"/>
        <v>1.4504978929000436</v>
      </c>
    </row>
    <row r="424" spans="1:7">
      <c r="A424">
        <v>29</v>
      </c>
      <c r="B424">
        <v>-166.12</v>
      </c>
      <c r="C424">
        <v>36</v>
      </c>
      <c r="D424">
        <v>7000</v>
      </c>
      <c r="E424">
        <v>134</v>
      </c>
      <c r="F424">
        <f>[1]!wallScanTrans(B424,G393,H393,I393,L393)+J393</f>
        <v>151.43615895370596</v>
      </c>
      <c r="G424">
        <f t="shared" si="7"/>
        <v>2.2688032765589581</v>
      </c>
    </row>
    <row r="425" spans="1:7">
      <c r="A425">
        <v>30</v>
      </c>
      <c r="B425">
        <v>-166.06</v>
      </c>
      <c r="C425">
        <v>37</v>
      </c>
      <c r="D425">
        <v>7000</v>
      </c>
      <c r="E425">
        <v>148</v>
      </c>
      <c r="F425">
        <f>[1]!wallScanTrans(B425,G393,H393,I393,L393)+J393</f>
        <v>151.43615895370596</v>
      </c>
      <c r="G425">
        <f t="shared" si="7"/>
        <v>7.9778299696848715E-2</v>
      </c>
    </row>
    <row r="426" spans="1:7">
      <c r="A426">
        <v>31</v>
      </c>
      <c r="B426">
        <v>-165.995</v>
      </c>
      <c r="C426">
        <v>37</v>
      </c>
      <c r="D426">
        <v>7000</v>
      </c>
      <c r="E426">
        <v>158</v>
      </c>
      <c r="F426">
        <f>[1]!wallScanTrans(B426,G393,H393,I393,L393)+J393</f>
        <v>151.43615895370596</v>
      </c>
      <c r="G426">
        <f t="shared" si="7"/>
        <v>0.27268360304439554</v>
      </c>
    </row>
    <row r="427" spans="1:7">
      <c r="A427">
        <v>32</v>
      </c>
      <c r="B427">
        <v>-165.91499999999999</v>
      </c>
      <c r="C427">
        <v>36</v>
      </c>
      <c r="D427">
        <v>7000</v>
      </c>
      <c r="E427">
        <v>146</v>
      </c>
      <c r="F427">
        <f>[1]!wallScanTrans(B427,G393,H393,I393,L393)+J393</f>
        <v>151.43615895370596</v>
      </c>
      <c r="G427">
        <f t="shared" si="7"/>
        <v>0.20240975458874952</v>
      </c>
    </row>
    <row r="428" spans="1:7">
      <c r="A428">
        <v>33</v>
      </c>
      <c r="B428">
        <v>-165.85499999999999</v>
      </c>
      <c r="C428">
        <v>37</v>
      </c>
      <c r="D428">
        <v>7000</v>
      </c>
      <c r="E428">
        <v>151</v>
      </c>
      <c r="F428">
        <f>[1]!wallScanTrans(B428,G393,H393,I393,L393)+J393</f>
        <v>151.43615895370596</v>
      </c>
      <c r="G428">
        <f t="shared" si="7"/>
        <v>1.259832005946186E-3</v>
      </c>
    </row>
    <row r="429" spans="1:7">
      <c r="A429">
        <v>34</v>
      </c>
      <c r="B429">
        <v>-165.79</v>
      </c>
      <c r="C429">
        <v>37</v>
      </c>
      <c r="D429">
        <v>7000</v>
      </c>
      <c r="E429">
        <v>170</v>
      </c>
      <c r="F429">
        <f>[1]!wallScanTrans(B429,G393,H393,I393,L393)+J393</f>
        <v>151.43615895370596</v>
      </c>
      <c r="G429">
        <f t="shared" si="7"/>
        <v>2.0271540846592444</v>
      </c>
    </row>
    <row r="430" spans="1:7">
      <c r="A430">
        <v>35</v>
      </c>
      <c r="B430">
        <v>-165.72499999999999</v>
      </c>
      <c r="C430">
        <v>36</v>
      </c>
      <c r="D430">
        <v>7000</v>
      </c>
      <c r="E430">
        <v>155</v>
      </c>
      <c r="F430">
        <f>[1]!wallScanTrans(B430,G393,H393,I393,L393)+J393</f>
        <v>151.43615895370596</v>
      </c>
      <c r="G430">
        <f t="shared" si="7"/>
        <v>8.1941696795162763E-2</v>
      </c>
    </row>
    <row r="431" spans="1:7">
      <c r="A431">
        <v>36</v>
      </c>
      <c r="B431">
        <v>-165.67</v>
      </c>
      <c r="C431">
        <v>37</v>
      </c>
      <c r="D431">
        <v>7000</v>
      </c>
      <c r="E431">
        <v>138</v>
      </c>
      <c r="F431">
        <f>[1]!wallScanTrans(B431,G393,H393,I393,L393)+J393</f>
        <v>151.43615895370596</v>
      </c>
      <c r="G431">
        <f t="shared" si="7"/>
        <v>1.3081910683279183</v>
      </c>
    </row>
    <row r="432" spans="1:7">
      <c r="A432">
        <v>37</v>
      </c>
      <c r="B432">
        <v>-165.60499999999999</v>
      </c>
      <c r="C432">
        <v>36</v>
      </c>
      <c r="D432">
        <v>7000</v>
      </c>
      <c r="E432">
        <v>159</v>
      </c>
      <c r="F432">
        <f>[1]!wallScanTrans(B432,G393,H393,I393,L393)+J393</f>
        <v>151.43615895370596</v>
      </c>
      <c r="G432">
        <f t="shared" si="7"/>
        <v>0.35982195832454456</v>
      </c>
    </row>
    <row r="433" spans="1:14">
      <c r="A433" t="s">
        <v>0</v>
      </c>
    </row>
    <row r="434" spans="1:14">
      <c r="A434" t="s">
        <v>0</v>
      </c>
    </row>
    <row r="435" spans="1:14">
      <c r="A435" t="s">
        <v>0</v>
      </c>
    </row>
    <row r="436" spans="1:14">
      <c r="A436" t="s">
        <v>0</v>
      </c>
    </row>
    <row r="437" spans="1:14">
      <c r="A437" t="s">
        <v>93</v>
      </c>
    </row>
    <row r="438" spans="1:14">
      <c r="A438" t="s">
        <v>2</v>
      </c>
    </row>
    <row r="439" spans="1:14">
      <c r="A439" t="s">
        <v>3</v>
      </c>
    </row>
    <row r="440" spans="1:14">
      <c r="A440" t="s">
        <v>4</v>
      </c>
    </row>
    <row r="441" spans="1:14">
      <c r="A441" t="s">
        <v>5</v>
      </c>
    </row>
    <row r="442" spans="1:14">
      <c r="A442" t="s">
        <v>6</v>
      </c>
    </row>
    <row r="443" spans="1:14">
      <c r="A443" t="s">
        <v>7</v>
      </c>
    </row>
    <row r="444" spans="1:14">
      <c r="A444" t="s">
        <v>94</v>
      </c>
    </row>
    <row r="445" spans="1:14">
      <c r="A445" t="s">
        <v>9</v>
      </c>
    </row>
    <row r="446" spans="1:14">
      <c r="A446" t="s">
        <v>10</v>
      </c>
      <c r="G446" t="s">
        <v>56</v>
      </c>
      <c r="H446" t="s">
        <v>57</v>
      </c>
      <c r="I446" t="s">
        <v>58</v>
      </c>
      <c r="J446" t="s">
        <v>59</v>
      </c>
      <c r="L446" t="s">
        <v>60</v>
      </c>
      <c r="N446">
        <v>-166.53628824382565</v>
      </c>
    </row>
    <row r="447" spans="1:14">
      <c r="A447" t="s">
        <v>11</v>
      </c>
      <c r="G447">
        <v>99.113664444260138</v>
      </c>
      <c r="H447">
        <v>-165.70321270992054</v>
      </c>
      <c r="I447">
        <v>0.38180276527379647</v>
      </c>
      <c r="J447">
        <v>66.2022871526448</v>
      </c>
      <c r="L447">
        <v>90</v>
      </c>
    </row>
    <row r="448" spans="1:14">
      <c r="A448" t="s">
        <v>0</v>
      </c>
    </row>
    <row r="449" spans="1:8">
      <c r="A449" t="s">
        <v>38</v>
      </c>
      <c r="B449" t="s">
        <v>30</v>
      </c>
      <c r="C449" t="s">
        <v>20</v>
      </c>
      <c r="D449" t="s">
        <v>37</v>
      </c>
      <c r="E449" t="s">
        <v>36</v>
      </c>
      <c r="F449" t="s">
        <v>61</v>
      </c>
      <c r="G449" t="s">
        <v>62</v>
      </c>
      <c r="H449" t="s">
        <v>63</v>
      </c>
    </row>
    <row r="450" spans="1:8">
      <c r="A450">
        <v>1</v>
      </c>
      <c r="B450">
        <v>-167.02</v>
      </c>
      <c r="C450">
        <v>37</v>
      </c>
      <c r="D450">
        <v>7000</v>
      </c>
      <c r="E450">
        <v>78</v>
      </c>
      <c r="F450">
        <f>[1]!wallScanTrans(B450,G447,H447,I447,L447)+J447</f>
        <v>66.2022871526448</v>
      </c>
      <c r="G450">
        <f>(F450-E450)^2/E450</f>
        <v>1.7844362619057683</v>
      </c>
      <c r="H450">
        <f>SUM(G450:G486)/(COUNT(G450:G486)-4)</f>
        <v>0.96222714630338946</v>
      </c>
    </row>
    <row r="451" spans="1:8">
      <c r="A451">
        <v>2</v>
      </c>
      <c r="B451">
        <v>-166.94</v>
      </c>
      <c r="C451">
        <v>36</v>
      </c>
      <c r="D451">
        <v>7000</v>
      </c>
      <c r="E451">
        <v>59</v>
      </c>
      <c r="F451">
        <f>[1]!wallScanTrans(B451,G447,H447,I447,L447)+J447</f>
        <v>66.2022871526448</v>
      </c>
      <c r="G451">
        <f t="shared" ref="G451:G486" si="8">(F451-E451)^2/E451</f>
        <v>0.87920237676529389</v>
      </c>
    </row>
    <row r="452" spans="1:8">
      <c r="A452">
        <v>3</v>
      </c>
      <c r="B452">
        <v>-166.86500000000001</v>
      </c>
      <c r="C452">
        <v>38</v>
      </c>
      <c r="D452">
        <v>7000</v>
      </c>
      <c r="E452">
        <v>67</v>
      </c>
      <c r="F452">
        <f>[1]!wallScanTrans(B452,G447,H447,I447,L447)+J447</f>
        <v>66.2022871526448</v>
      </c>
      <c r="G452">
        <f t="shared" si="8"/>
        <v>9.4976983109782177E-3</v>
      </c>
    </row>
    <row r="453" spans="1:8">
      <c r="A453">
        <v>4</v>
      </c>
      <c r="B453">
        <v>-166.80500000000001</v>
      </c>
      <c r="C453">
        <v>36</v>
      </c>
      <c r="D453">
        <v>7000</v>
      </c>
      <c r="E453">
        <v>69</v>
      </c>
      <c r="F453">
        <f>[1]!wallScanTrans(B453,G447,H447,I447,L447)+J447</f>
        <v>66.2022871526448</v>
      </c>
      <c r="G453">
        <f t="shared" si="8"/>
        <v>0.11343764023559913</v>
      </c>
    </row>
    <row r="454" spans="1:8">
      <c r="A454">
        <v>5</v>
      </c>
      <c r="B454">
        <v>-166.745</v>
      </c>
      <c r="C454">
        <v>37</v>
      </c>
      <c r="D454">
        <v>7000</v>
      </c>
      <c r="E454">
        <v>63</v>
      </c>
      <c r="F454">
        <f>[1]!wallScanTrans(B454,G447,H447,I447,L447)+J447</f>
        <v>66.2022871526448</v>
      </c>
      <c r="G454">
        <f t="shared" si="8"/>
        <v>0.16277211123799906</v>
      </c>
    </row>
    <row r="455" spans="1:8">
      <c r="A455">
        <v>6</v>
      </c>
      <c r="B455">
        <v>-166.68</v>
      </c>
      <c r="C455">
        <v>36</v>
      </c>
      <c r="D455">
        <v>7000</v>
      </c>
      <c r="E455">
        <v>57</v>
      </c>
      <c r="F455">
        <f>[1]!wallScanTrans(B455,G447,H447,I447,L447)+J447</f>
        <v>66.2022871526448</v>
      </c>
      <c r="G455">
        <f t="shared" si="8"/>
        <v>1.4856506813987989</v>
      </c>
    </row>
    <row r="456" spans="1:8">
      <c r="A456">
        <v>7</v>
      </c>
      <c r="B456">
        <v>-166.62</v>
      </c>
      <c r="C456">
        <v>37</v>
      </c>
      <c r="D456">
        <v>7000</v>
      </c>
      <c r="E456">
        <v>72</v>
      </c>
      <c r="F456">
        <f>[1]!wallScanTrans(B456,G447,H447,I447,L447)+J447</f>
        <v>66.2022871526448</v>
      </c>
      <c r="G456">
        <f t="shared" si="8"/>
        <v>0.46685380917204916</v>
      </c>
    </row>
    <row r="457" spans="1:8">
      <c r="A457">
        <v>8</v>
      </c>
      <c r="B457">
        <v>-166.54499999999999</v>
      </c>
      <c r="C457">
        <v>37</v>
      </c>
      <c r="D457">
        <v>7000</v>
      </c>
      <c r="E457">
        <v>56</v>
      </c>
      <c r="F457">
        <f>[1]!wallScanTrans(B457,G447,H447,I447,L447)+J447</f>
        <v>66.2022871526448</v>
      </c>
      <c r="G457">
        <f t="shared" si="8"/>
        <v>1.8586904133039488</v>
      </c>
    </row>
    <row r="458" spans="1:8">
      <c r="A458">
        <v>9</v>
      </c>
      <c r="B458">
        <v>-166.47499999999999</v>
      </c>
      <c r="C458">
        <v>36</v>
      </c>
      <c r="D458">
        <v>7000</v>
      </c>
      <c r="E458">
        <v>61</v>
      </c>
      <c r="F458">
        <f>[1]!wallScanTrans(B458,G447,H447,I447,L447)+J447</f>
        <v>66.2022871526448</v>
      </c>
      <c r="G458">
        <f t="shared" si="8"/>
        <v>0.44366871505857608</v>
      </c>
    </row>
    <row r="459" spans="1:8">
      <c r="A459">
        <v>10</v>
      </c>
      <c r="B459">
        <v>-166.41</v>
      </c>
      <c r="C459">
        <v>37</v>
      </c>
      <c r="D459">
        <v>7000</v>
      </c>
      <c r="E459">
        <v>75</v>
      </c>
      <c r="F459">
        <f>[1]!wallScanTrans(B459,G447,H447,I447,L447)+J447</f>
        <v>66.2022871526448</v>
      </c>
      <c r="G459">
        <f t="shared" si="8"/>
        <v>1.0319966845935831</v>
      </c>
    </row>
    <row r="460" spans="1:8">
      <c r="A460">
        <v>11</v>
      </c>
      <c r="B460">
        <v>-166.36</v>
      </c>
      <c r="C460">
        <v>37</v>
      </c>
      <c r="D460">
        <v>7000</v>
      </c>
      <c r="E460">
        <v>66</v>
      </c>
      <c r="F460">
        <f>[1]!wallScanTrans(B460,G447,H447,I447,L447)+J447</f>
        <v>66.2022871526448</v>
      </c>
      <c r="G460">
        <f t="shared" si="8"/>
        <v>6.2000139583546403E-4</v>
      </c>
    </row>
    <row r="461" spans="1:8">
      <c r="A461">
        <v>12</v>
      </c>
      <c r="B461">
        <v>-166.29</v>
      </c>
      <c r="C461">
        <v>36</v>
      </c>
      <c r="D461">
        <v>7000</v>
      </c>
      <c r="E461">
        <v>72</v>
      </c>
      <c r="F461">
        <f>[1]!wallScanTrans(B461,G447,H447,I447,L447)+J447</f>
        <v>66.2022871526448</v>
      </c>
      <c r="G461">
        <f t="shared" si="8"/>
        <v>0.46685380917204916</v>
      </c>
    </row>
    <row r="462" spans="1:8">
      <c r="A462">
        <v>13</v>
      </c>
      <c r="B462">
        <v>-166.22499999999999</v>
      </c>
      <c r="C462">
        <v>36</v>
      </c>
      <c r="D462">
        <v>7000</v>
      </c>
      <c r="E462">
        <v>69</v>
      </c>
      <c r="F462">
        <f>[1]!wallScanTrans(B462,G447,H447,I447,L447)+J447</f>
        <v>66.2022871526448</v>
      </c>
      <c r="G462">
        <f t="shared" si="8"/>
        <v>0.11343764023559913</v>
      </c>
    </row>
    <row r="463" spans="1:8">
      <c r="A463">
        <v>14</v>
      </c>
      <c r="B463">
        <v>-166.16</v>
      </c>
      <c r="C463">
        <v>36</v>
      </c>
      <c r="D463">
        <v>7000</v>
      </c>
      <c r="E463">
        <v>62</v>
      </c>
      <c r="F463">
        <f>[1]!wallScanTrans(B463,G447,H447,I447,L447)+J447</f>
        <v>66.2022871526448</v>
      </c>
      <c r="G463">
        <f t="shared" si="8"/>
        <v>0.28482608569812162</v>
      </c>
    </row>
    <row r="464" spans="1:8">
      <c r="A464">
        <v>15</v>
      </c>
      <c r="B464">
        <v>-166.08500000000001</v>
      </c>
      <c r="C464">
        <v>35</v>
      </c>
      <c r="D464">
        <v>7000</v>
      </c>
      <c r="E464">
        <v>82</v>
      </c>
      <c r="F464">
        <f>[1]!wallScanTrans(B464,G447,H447,I447,L447)+J447</f>
        <v>66.2022871526448</v>
      </c>
      <c r="G464">
        <f t="shared" si="8"/>
        <v>3.0435089171645311</v>
      </c>
    </row>
    <row r="465" spans="1:7">
      <c r="A465">
        <v>16</v>
      </c>
      <c r="B465">
        <v>-166.02500000000001</v>
      </c>
      <c r="C465">
        <v>34</v>
      </c>
      <c r="D465">
        <v>7000</v>
      </c>
      <c r="E465">
        <v>61</v>
      </c>
      <c r="F465">
        <f>[1]!wallScanTrans(B465,G447,H447,I447,L447)+J447</f>
        <v>66.2022871526448</v>
      </c>
      <c r="G465">
        <f t="shared" si="8"/>
        <v>0.44366871505857608</v>
      </c>
    </row>
    <row r="466" spans="1:7">
      <c r="A466">
        <v>17</v>
      </c>
      <c r="B466">
        <v>-165.97</v>
      </c>
      <c r="C466">
        <v>33</v>
      </c>
      <c r="D466">
        <v>7000</v>
      </c>
      <c r="E466">
        <v>64</v>
      </c>
      <c r="F466">
        <f>[1]!wallScanTrans(B466,G447,H447,I447,L447)+J447</f>
        <v>66.209197523869634</v>
      </c>
      <c r="G466">
        <f t="shared" si="8"/>
        <v>7.6258651554245618E-2</v>
      </c>
    </row>
    <row r="467" spans="1:7">
      <c r="A467">
        <v>18</v>
      </c>
      <c r="B467">
        <v>-165.905</v>
      </c>
      <c r="C467">
        <v>32</v>
      </c>
      <c r="D467">
        <v>7000</v>
      </c>
      <c r="E467">
        <v>70</v>
      </c>
      <c r="F467">
        <f>[1]!wallScanTrans(B467,G447,H447,I447,L447)+J447</f>
        <v>69.363631013182385</v>
      </c>
      <c r="G467">
        <f t="shared" si="8"/>
        <v>5.7852212483325447E-3</v>
      </c>
    </row>
    <row r="468" spans="1:7">
      <c r="A468">
        <v>19</v>
      </c>
      <c r="B468">
        <v>-165.83500000000001</v>
      </c>
      <c r="C468">
        <v>33</v>
      </c>
      <c r="D468">
        <v>7000</v>
      </c>
      <c r="E468">
        <v>92</v>
      </c>
      <c r="F468">
        <f>[1]!wallScanTrans(B468,G447,H447,I447,L447)+J447</f>
        <v>79.185921400450979</v>
      </c>
      <c r="G468">
        <f t="shared" si="8"/>
        <v>1.7847892429936978</v>
      </c>
    </row>
    <row r="469" spans="1:7">
      <c r="A469">
        <v>20</v>
      </c>
      <c r="B469">
        <v>-165.77</v>
      </c>
      <c r="C469">
        <v>33</v>
      </c>
      <c r="D469">
        <v>7000</v>
      </c>
      <c r="E469">
        <v>95</v>
      </c>
      <c r="F469">
        <f>[1]!wallScanTrans(B469,G447,H447,I447,L447)+J447</f>
        <v>94.272884344638157</v>
      </c>
      <c r="G469">
        <f t="shared" si="8"/>
        <v>5.5652334344450712E-3</v>
      </c>
    </row>
    <row r="470" spans="1:7">
      <c r="A470">
        <v>21</v>
      </c>
      <c r="B470">
        <v>-165.7</v>
      </c>
      <c r="C470">
        <v>33</v>
      </c>
      <c r="D470">
        <v>7000</v>
      </c>
      <c r="E470">
        <v>100</v>
      </c>
      <c r="F470">
        <f>[1]!wallScanTrans(B470,G447,H447,I447,L447)+J447</f>
        <v>116.93155551014615</v>
      </c>
      <c r="G470">
        <f t="shared" si="8"/>
        <v>2.866775719931606</v>
      </c>
    </row>
    <row r="471" spans="1:7">
      <c r="A471">
        <v>22</v>
      </c>
      <c r="B471">
        <v>-165.63499999999999</v>
      </c>
      <c r="C471">
        <v>34</v>
      </c>
      <c r="D471">
        <v>7000</v>
      </c>
      <c r="E471">
        <v>145</v>
      </c>
      <c r="F471">
        <f>[1]!wallScanTrans(B471,G447,H447,I447,L447)+J447</f>
        <v>137.63781882713138</v>
      </c>
      <c r="G471">
        <f t="shared" si="8"/>
        <v>0.37380490773890429</v>
      </c>
    </row>
    <row r="472" spans="1:7">
      <c r="A472">
        <v>23</v>
      </c>
      <c r="B472">
        <v>-165.58</v>
      </c>
      <c r="C472">
        <v>33</v>
      </c>
      <c r="D472">
        <v>7000</v>
      </c>
      <c r="E472">
        <v>157</v>
      </c>
      <c r="F472">
        <f>[1]!wallScanTrans(B472,G447,H447,I447,L447)+J447</f>
        <v>150.67105619778596</v>
      </c>
      <c r="G472">
        <f t="shared" si="8"/>
        <v>0.25513076211199698</v>
      </c>
    </row>
    <row r="473" spans="1:7">
      <c r="A473">
        <v>24</v>
      </c>
      <c r="B473">
        <v>-165.51499999999999</v>
      </c>
      <c r="C473">
        <v>32</v>
      </c>
      <c r="D473">
        <v>7000</v>
      </c>
      <c r="E473">
        <v>177</v>
      </c>
      <c r="F473">
        <f>[1]!wallScanTrans(B473,G447,H447,I447,L447)+J447</f>
        <v>160.77062666599846</v>
      </c>
      <c r="G473">
        <f t="shared" si="8"/>
        <v>1.4880935526237298</v>
      </c>
    </row>
    <row r="474" spans="1:7">
      <c r="A474">
        <v>25</v>
      </c>
      <c r="B474">
        <v>-165.45</v>
      </c>
      <c r="C474">
        <v>33</v>
      </c>
      <c r="D474">
        <v>7000</v>
      </c>
      <c r="E474">
        <v>167</v>
      </c>
      <c r="F474">
        <f>[1]!wallScanTrans(B474,G447,H447,I447,L447)+J447</f>
        <v>165.12490517445076</v>
      </c>
      <c r="G474">
        <f t="shared" si="8"/>
        <v>2.1053776076655904E-2</v>
      </c>
    </row>
    <row r="475" spans="1:7">
      <c r="A475">
        <v>26</v>
      </c>
      <c r="B475">
        <v>-165.38499999999999</v>
      </c>
      <c r="C475">
        <v>33</v>
      </c>
      <c r="D475">
        <v>7000</v>
      </c>
      <c r="E475">
        <v>168</v>
      </c>
      <c r="F475">
        <f>[1]!wallScanTrans(B475,G447,H447,I447,L447)+J447</f>
        <v>165.31595159690494</v>
      </c>
      <c r="G475">
        <f t="shared" si="8"/>
        <v>4.2881641846173525E-2</v>
      </c>
    </row>
    <row r="476" spans="1:7">
      <c r="A476">
        <v>27</v>
      </c>
      <c r="B476">
        <v>-165.315</v>
      </c>
      <c r="C476">
        <v>32</v>
      </c>
      <c r="D476">
        <v>7000</v>
      </c>
      <c r="E476">
        <v>143</v>
      </c>
      <c r="F476">
        <f>[1]!wallScanTrans(B476,G447,H447,I447,L447)+J447</f>
        <v>165.31595159690494</v>
      </c>
      <c r="G476">
        <f t="shared" si="8"/>
        <v>3.4825293403874409</v>
      </c>
    </row>
    <row r="477" spans="1:7">
      <c r="A477">
        <v>28</v>
      </c>
      <c r="B477">
        <v>-165.24</v>
      </c>
      <c r="C477">
        <v>33</v>
      </c>
      <c r="D477">
        <v>7000</v>
      </c>
      <c r="E477">
        <v>154</v>
      </c>
      <c r="F477">
        <f>[1]!wallScanTrans(B477,G447,H447,I447,L447)+J447</f>
        <v>165.31595159690494</v>
      </c>
      <c r="G477">
        <f t="shared" si="8"/>
        <v>0.8314984450876326</v>
      </c>
    </row>
    <row r="478" spans="1:7">
      <c r="A478">
        <v>29</v>
      </c>
      <c r="B478">
        <v>-165.18</v>
      </c>
      <c r="C478">
        <v>33</v>
      </c>
      <c r="D478">
        <v>7000</v>
      </c>
      <c r="E478">
        <v>169</v>
      </c>
      <c r="F478">
        <f>[1]!wallScanTrans(B478,G447,H447,I447,L447)+J447</f>
        <v>165.31595159690494</v>
      </c>
      <c r="G478">
        <f t="shared" si="8"/>
        <v>8.0308950510930621E-2</v>
      </c>
    </row>
    <row r="479" spans="1:7">
      <c r="A479">
        <v>30</v>
      </c>
      <c r="B479">
        <v>-165.125</v>
      </c>
      <c r="C479">
        <v>33</v>
      </c>
      <c r="D479">
        <v>7000</v>
      </c>
      <c r="E479">
        <v>166</v>
      </c>
      <c r="F479">
        <f>[1]!wallScanTrans(B479,G447,H447,I447,L447)+J447</f>
        <v>165.31595159690494</v>
      </c>
      <c r="G479">
        <f t="shared" si="8"/>
        <v>2.8188085408247252E-3</v>
      </c>
    </row>
    <row r="480" spans="1:7">
      <c r="A480">
        <v>31</v>
      </c>
      <c r="B480">
        <v>-165.05500000000001</v>
      </c>
      <c r="C480">
        <v>33</v>
      </c>
      <c r="D480">
        <v>7000</v>
      </c>
      <c r="E480">
        <v>153</v>
      </c>
      <c r="F480">
        <f>[1]!wallScanTrans(B480,G447,H447,I447,L447)+J447</f>
        <v>165.31595159690494</v>
      </c>
      <c r="G480">
        <f t="shared" si="8"/>
        <v>0.99138995906735483</v>
      </c>
    </row>
    <row r="481" spans="1:7">
      <c r="A481">
        <v>32</v>
      </c>
      <c r="B481">
        <v>-164.995</v>
      </c>
      <c r="C481">
        <v>34</v>
      </c>
      <c r="D481">
        <v>7000</v>
      </c>
      <c r="E481">
        <v>177</v>
      </c>
      <c r="F481">
        <f>[1]!wallScanTrans(B481,G447,H447,I447,L447)+J447</f>
        <v>165.31595159690494</v>
      </c>
      <c r="G481">
        <f t="shared" si="8"/>
        <v>0.77128241291450994</v>
      </c>
    </row>
    <row r="482" spans="1:7">
      <c r="A482">
        <v>33</v>
      </c>
      <c r="B482">
        <v>-164.92</v>
      </c>
      <c r="C482">
        <v>32</v>
      </c>
      <c r="D482">
        <v>7000</v>
      </c>
      <c r="E482">
        <v>164</v>
      </c>
      <c r="F482">
        <f>[1]!wallScanTrans(B482,G447,H447,I447,L447)+J447</f>
        <v>165.31595159690494</v>
      </c>
      <c r="G482">
        <f t="shared" si="8"/>
        <v>1.055932076461376E-2</v>
      </c>
    </row>
    <row r="483" spans="1:7">
      <c r="A483">
        <v>34</v>
      </c>
      <c r="B483">
        <v>-164.85499999999999</v>
      </c>
      <c r="C483">
        <v>32</v>
      </c>
      <c r="D483">
        <v>7000</v>
      </c>
      <c r="E483">
        <v>165</v>
      </c>
      <c r="F483">
        <f>[1]!wallScanTrans(B483,G447,H447,I447,L447)+J447</f>
        <v>165.31595159690494</v>
      </c>
      <c r="G483">
        <f t="shared" si="8"/>
        <v>6.0500249446533596E-4</v>
      </c>
    </row>
    <row r="484" spans="1:7">
      <c r="A484">
        <v>35</v>
      </c>
      <c r="B484">
        <v>-164.79</v>
      </c>
      <c r="C484">
        <v>32</v>
      </c>
      <c r="D484">
        <v>7000</v>
      </c>
      <c r="E484">
        <v>163</v>
      </c>
      <c r="F484">
        <f>[1]!wallScanTrans(B484,G447,H447,I447,L447)+J447</f>
        <v>165.31595159690494</v>
      </c>
      <c r="G484">
        <f t="shared" si="8"/>
        <v>3.2905716559549283E-2</v>
      </c>
    </row>
    <row r="485" spans="1:7">
      <c r="A485">
        <v>36</v>
      </c>
      <c r="B485">
        <v>-164.73</v>
      </c>
      <c r="C485">
        <v>33</v>
      </c>
      <c r="D485">
        <v>7000</v>
      </c>
      <c r="E485">
        <v>158</v>
      </c>
      <c r="F485">
        <f>[1]!wallScanTrans(B485,G447,H447,I447,L447)+J447</f>
        <v>165.31595159690494</v>
      </c>
      <c r="G485">
        <f t="shared" si="8"/>
        <v>0.33875409979908805</v>
      </c>
    </row>
    <row r="486" spans="1:7">
      <c r="A486">
        <v>37</v>
      </c>
      <c r="B486">
        <v>-164.66</v>
      </c>
      <c r="C486">
        <v>33</v>
      </c>
      <c r="D486">
        <v>7000</v>
      </c>
      <c r="E486">
        <v>199</v>
      </c>
      <c r="F486">
        <f>[1]!wallScanTrans(B486,G447,H447,I447,L447)+J447</f>
        <v>165.31595159690494</v>
      </c>
      <c r="G486">
        <f t="shared" si="8"/>
        <v>5.7015835016183471</v>
      </c>
    </row>
    <row r="487" spans="1:7">
      <c r="A487" t="s">
        <v>0</v>
      </c>
    </row>
    <row r="488" spans="1:7">
      <c r="A488" t="s">
        <v>0</v>
      </c>
    </row>
    <row r="489" spans="1:7">
      <c r="A489" t="s">
        <v>0</v>
      </c>
    </row>
    <row r="490" spans="1:7">
      <c r="A490" t="s">
        <v>0</v>
      </c>
    </row>
    <row r="491" spans="1:7">
      <c r="A491" t="s">
        <v>95</v>
      </c>
    </row>
    <row r="492" spans="1:7">
      <c r="A492" t="s">
        <v>2</v>
      </c>
    </row>
    <row r="493" spans="1:7">
      <c r="A493" t="s">
        <v>3</v>
      </c>
    </row>
    <row r="494" spans="1:7">
      <c r="A494" t="s">
        <v>4</v>
      </c>
    </row>
    <row r="495" spans="1:7">
      <c r="A495" t="s">
        <v>5</v>
      </c>
    </row>
    <row r="496" spans="1:7">
      <c r="A496" t="s">
        <v>6</v>
      </c>
    </row>
    <row r="497" spans="1:14">
      <c r="A497" t="s">
        <v>7</v>
      </c>
    </row>
    <row r="498" spans="1:14">
      <c r="A498" t="s">
        <v>96</v>
      </c>
    </row>
    <row r="499" spans="1:14">
      <c r="A499" t="s">
        <v>9</v>
      </c>
    </row>
    <row r="500" spans="1:14">
      <c r="A500" t="s">
        <v>10</v>
      </c>
      <c r="G500" t="s">
        <v>56</v>
      </c>
      <c r="H500" t="s">
        <v>57</v>
      </c>
      <c r="I500" t="s">
        <v>58</v>
      </c>
      <c r="J500" t="s">
        <v>59</v>
      </c>
      <c r="L500" t="s">
        <v>60</v>
      </c>
      <c r="N500">
        <v>-166.53628824382565</v>
      </c>
    </row>
    <row r="501" spans="1:14">
      <c r="A501" t="s">
        <v>11</v>
      </c>
      <c r="G501">
        <v>122.85073186464732</v>
      </c>
      <c r="H501">
        <v>-165.83343328967004</v>
      </c>
      <c r="I501">
        <v>0.33233287064194633</v>
      </c>
      <c r="J501">
        <v>60.433689473946679</v>
      </c>
      <c r="L501">
        <v>90</v>
      </c>
    </row>
    <row r="502" spans="1:14">
      <c r="A502" t="s">
        <v>0</v>
      </c>
    </row>
    <row r="503" spans="1:14">
      <c r="A503" t="s">
        <v>38</v>
      </c>
      <c r="B503" t="s">
        <v>30</v>
      </c>
      <c r="C503" t="s">
        <v>20</v>
      </c>
      <c r="D503" t="s">
        <v>37</v>
      </c>
      <c r="E503" t="s">
        <v>36</v>
      </c>
      <c r="F503" t="s">
        <v>61</v>
      </c>
      <c r="G503" t="s">
        <v>62</v>
      </c>
      <c r="H503" t="s">
        <v>63</v>
      </c>
    </row>
    <row r="504" spans="1:14">
      <c r="A504">
        <v>1</v>
      </c>
      <c r="B504">
        <v>-167.02</v>
      </c>
      <c r="C504">
        <v>33</v>
      </c>
      <c r="D504">
        <v>7000</v>
      </c>
      <c r="E504">
        <v>63</v>
      </c>
      <c r="F504">
        <f>[1]!wallScanTrans(B504,G501,H501,I501,L501)+J501</f>
        <v>60.433689473946679</v>
      </c>
      <c r="G504">
        <f>(F504-E504)^2/E504</f>
        <v>0.10453888438304883</v>
      </c>
      <c r="H504">
        <f>SUM(G504:G540)/(COUNT(G504:G540)-4)</f>
        <v>1.2582073923910002</v>
      </c>
    </row>
    <row r="505" spans="1:14">
      <c r="A505">
        <v>2</v>
      </c>
      <c r="B505">
        <v>-166.94</v>
      </c>
      <c r="C505">
        <v>33</v>
      </c>
      <c r="D505">
        <v>7000</v>
      </c>
      <c r="E505">
        <v>53</v>
      </c>
      <c r="F505">
        <f>[1]!wallScanTrans(B505,G501,H501,I501,L501)+J501</f>
        <v>60.433689473946679</v>
      </c>
      <c r="G505">
        <f t="shared" ref="G505:G540" si="9">(F505-E505)^2/E505</f>
        <v>1.0426365885861444</v>
      </c>
    </row>
    <row r="506" spans="1:14">
      <c r="A506">
        <v>3</v>
      </c>
      <c r="B506">
        <v>-166.86500000000001</v>
      </c>
      <c r="C506">
        <v>32</v>
      </c>
      <c r="D506">
        <v>7000</v>
      </c>
      <c r="E506">
        <v>63</v>
      </c>
      <c r="F506">
        <f>[1]!wallScanTrans(B506,G501,H501,I501,L501)+J501</f>
        <v>60.433689473946679</v>
      </c>
      <c r="G506">
        <f t="shared" si="9"/>
        <v>0.10453888438304883</v>
      </c>
    </row>
    <row r="507" spans="1:14">
      <c r="A507">
        <v>4</v>
      </c>
      <c r="B507">
        <v>-166.80500000000001</v>
      </c>
      <c r="C507">
        <v>33</v>
      </c>
      <c r="D507">
        <v>7000</v>
      </c>
      <c r="E507">
        <v>57</v>
      </c>
      <c r="F507">
        <f>[1]!wallScanTrans(B507,G501,H501,I501,L501)+J501</f>
        <v>60.433689473946679</v>
      </c>
      <c r="G507">
        <f t="shared" si="9"/>
        <v>0.20684602462267049</v>
      </c>
    </row>
    <row r="508" spans="1:14">
      <c r="A508">
        <v>5</v>
      </c>
      <c r="B508">
        <v>-166.745</v>
      </c>
      <c r="C508">
        <v>32</v>
      </c>
      <c r="D508">
        <v>7000</v>
      </c>
      <c r="E508">
        <v>56</v>
      </c>
      <c r="F508">
        <f>[1]!wallScanTrans(B508,G501,H501,I501,L501)+J501</f>
        <v>60.433689473946679</v>
      </c>
      <c r="G508">
        <f t="shared" si="9"/>
        <v>0.35102861341759956</v>
      </c>
    </row>
    <row r="509" spans="1:14">
      <c r="A509">
        <v>6</v>
      </c>
      <c r="B509">
        <v>-166.685</v>
      </c>
      <c r="C509">
        <v>33</v>
      </c>
      <c r="D509">
        <v>7000</v>
      </c>
      <c r="E509">
        <v>63</v>
      </c>
      <c r="F509">
        <f>[1]!wallScanTrans(B509,G501,H501,I501,L501)+J501</f>
        <v>60.433689473946679</v>
      </c>
      <c r="G509">
        <f t="shared" si="9"/>
        <v>0.10453888438304883</v>
      </c>
    </row>
    <row r="510" spans="1:14">
      <c r="A510">
        <v>7</v>
      </c>
      <c r="B510">
        <v>-166.61</v>
      </c>
      <c r="C510">
        <v>33</v>
      </c>
      <c r="D510">
        <v>7000</v>
      </c>
      <c r="E510">
        <v>58</v>
      </c>
      <c r="F510">
        <f>[1]!wallScanTrans(B510,G501,H501,I501,L501)+J501</f>
        <v>60.433689473946679</v>
      </c>
      <c r="G510">
        <f t="shared" si="9"/>
        <v>0.10211800785515278</v>
      </c>
    </row>
    <row r="511" spans="1:14">
      <c r="A511">
        <v>8</v>
      </c>
      <c r="B511">
        <v>-166.54</v>
      </c>
      <c r="C511">
        <v>33</v>
      </c>
      <c r="D511">
        <v>7000</v>
      </c>
      <c r="E511">
        <v>54</v>
      </c>
      <c r="F511">
        <f>[1]!wallScanTrans(B511,G501,H501,I501,L501)+J501</f>
        <v>60.433689473946679</v>
      </c>
      <c r="G511">
        <f t="shared" si="9"/>
        <v>0.76652518976244988</v>
      </c>
    </row>
    <row r="512" spans="1:14">
      <c r="A512">
        <v>9</v>
      </c>
      <c r="B512">
        <v>-166.47499999999999</v>
      </c>
      <c r="C512">
        <v>33</v>
      </c>
      <c r="D512">
        <v>7000</v>
      </c>
      <c r="E512">
        <v>68</v>
      </c>
      <c r="F512">
        <f>[1]!wallScanTrans(B512,G501,H501,I501,L501)+J501</f>
        <v>60.433689473946679</v>
      </c>
      <c r="G512">
        <f t="shared" si="9"/>
        <v>0.84189786730390137</v>
      </c>
    </row>
    <row r="513" spans="1:7">
      <c r="A513">
        <v>10</v>
      </c>
      <c r="B513">
        <v>-166.41</v>
      </c>
      <c r="C513">
        <v>32</v>
      </c>
      <c r="D513">
        <v>7000</v>
      </c>
      <c r="E513">
        <v>67</v>
      </c>
      <c r="F513">
        <f>[1]!wallScanTrans(B513,G501,H501,I501,L501)+J501</f>
        <v>60.433689473946679</v>
      </c>
      <c r="G513">
        <f t="shared" si="9"/>
        <v>0.6435288645456515</v>
      </c>
    </row>
    <row r="514" spans="1:7">
      <c r="A514">
        <v>11</v>
      </c>
      <c r="B514">
        <v>-166.36</v>
      </c>
      <c r="C514">
        <v>33</v>
      </c>
      <c r="D514">
        <v>7000</v>
      </c>
      <c r="E514">
        <v>61</v>
      </c>
      <c r="F514">
        <f>[1]!wallScanTrans(B514,G501,H501,I501,L501)+J501</f>
        <v>60.433689473946679</v>
      </c>
      <c r="G514">
        <f t="shared" si="9"/>
        <v>5.2575018347342569E-3</v>
      </c>
    </row>
    <row r="515" spans="1:7">
      <c r="A515">
        <v>12</v>
      </c>
      <c r="B515">
        <v>-166.29499999999999</v>
      </c>
      <c r="C515">
        <v>32</v>
      </c>
      <c r="D515">
        <v>7000</v>
      </c>
      <c r="E515">
        <v>53</v>
      </c>
      <c r="F515">
        <f>[1]!wallScanTrans(B515,G501,H501,I501,L501)+J501</f>
        <v>60.433689473946679</v>
      </c>
      <c r="G515">
        <f t="shared" si="9"/>
        <v>1.0426365885861444</v>
      </c>
    </row>
    <row r="516" spans="1:7">
      <c r="A516">
        <v>13</v>
      </c>
      <c r="B516">
        <v>-166.23</v>
      </c>
      <c r="C516">
        <v>33</v>
      </c>
      <c r="D516">
        <v>7000</v>
      </c>
      <c r="E516">
        <v>66</v>
      </c>
      <c r="F516">
        <f>[1]!wallScanTrans(B516,G501,H501,I501,L501)+J501</f>
        <v>60.433689473946679</v>
      </c>
      <c r="G516">
        <f t="shared" si="9"/>
        <v>0.46945171018866672</v>
      </c>
    </row>
    <row r="517" spans="1:7">
      <c r="A517">
        <v>14</v>
      </c>
      <c r="B517">
        <v>-166.155</v>
      </c>
      <c r="C517">
        <v>34</v>
      </c>
      <c r="D517">
        <v>7000</v>
      </c>
      <c r="E517">
        <v>71</v>
      </c>
      <c r="F517">
        <f>[1]!wallScanTrans(B517,G501,H501,I501,L501)+J501</f>
        <v>60.433689473946679</v>
      </c>
      <c r="G517">
        <f t="shared" si="9"/>
        <v>1.5724918046899328</v>
      </c>
    </row>
    <row r="518" spans="1:7">
      <c r="A518">
        <v>15</v>
      </c>
      <c r="B518">
        <v>-166.09</v>
      </c>
      <c r="C518">
        <v>33</v>
      </c>
      <c r="D518">
        <v>7000</v>
      </c>
      <c r="E518">
        <v>57</v>
      </c>
      <c r="F518">
        <f>[1]!wallScanTrans(B518,G501,H501,I501,L501)+J501</f>
        <v>60.433689473946679</v>
      </c>
      <c r="G518">
        <f t="shared" si="9"/>
        <v>0.20684602462267049</v>
      </c>
    </row>
    <row r="519" spans="1:7">
      <c r="A519">
        <v>16</v>
      </c>
      <c r="B519">
        <v>-166.02500000000001</v>
      </c>
      <c r="C519">
        <v>34</v>
      </c>
      <c r="D519">
        <v>7000</v>
      </c>
      <c r="E519">
        <v>65</v>
      </c>
      <c r="F519">
        <f>[1]!wallScanTrans(B519,G501,H501,I501,L501)+J501</f>
        <v>62.531533190649057</v>
      </c>
      <c r="G519">
        <f t="shared" si="9"/>
        <v>9.3743513674880374E-2</v>
      </c>
    </row>
    <row r="520" spans="1:7">
      <c r="A520">
        <v>17</v>
      </c>
      <c r="B520">
        <v>-165.97</v>
      </c>
      <c r="C520">
        <v>34</v>
      </c>
      <c r="D520">
        <v>7000</v>
      </c>
      <c r="E520">
        <v>75</v>
      </c>
      <c r="F520">
        <f>[1]!wallScanTrans(B520,G501,H501,I501,L501)+J501</f>
        <v>71.209985085443805</v>
      </c>
      <c r="G520">
        <f t="shared" si="9"/>
        <v>0.19152284070077874</v>
      </c>
    </row>
    <row r="521" spans="1:7">
      <c r="A521">
        <v>18</v>
      </c>
      <c r="B521">
        <v>-165.905</v>
      </c>
      <c r="C521">
        <v>34</v>
      </c>
      <c r="D521">
        <v>7000</v>
      </c>
      <c r="E521">
        <v>93</v>
      </c>
      <c r="F521">
        <f>[1]!wallScanTrans(B521,G501,H501,I501,L501)+J501</f>
        <v>90.142461376538336</v>
      </c>
      <c r="G521">
        <f t="shared" si="9"/>
        <v>8.780136542553961E-2</v>
      </c>
    </row>
    <row r="522" spans="1:7">
      <c r="A522">
        <v>19</v>
      </c>
      <c r="B522">
        <v>-165.83500000000001</v>
      </c>
      <c r="C522">
        <v>33</v>
      </c>
      <c r="D522">
        <v>7000</v>
      </c>
      <c r="E522">
        <v>109</v>
      </c>
      <c r="F522">
        <f>[1]!wallScanTrans(B522,G501,H501,I501,L501)+J501</f>
        <v>121.04273998354051</v>
      </c>
      <c r="G522">
        <f t="shared" si="9"/>
        <v>1.3305283147813338</v>
      </c>
    </row>
    <row r="523" spans="1:7">
      <c r="A523">
        <v>20</v>
      </c>
      <c r="B523">
        <v>-165.77</v>
      </c>
      <c r="C523">
        <v>34</v>
      </c>
      <c r="D523">
        <v>7000</v>
      </c>
      <c r="E523">
        <v>160</v>
      </c>
      <c r="F523">
        <f>[1]!wallScanTrans(B523,G501,H501,I501,L501)+J501</f>
        <v>150.54499947989402</v>
      </c>
      <c r="G523">
        <f t="shared" si="9"/>
        <v>0.55873146772002757</v>
      </c>
    </row>
    <row r="524" spans="1:7">
      <c r="A524">
        <v>21</v>
      </c>
      <c r="B524">
        <v>-165.70500000000001</v>
      </c>
      <c r="C524">
        <v>34</v>
      </c>
      <c r="D524">
        <v>7000</v>
      </c>
      <c r="E524">
        <v>173</v>
      </c>
      <c r="F524">
        <f>[1]!wallScanTrans(B524,G501,H501,I501,L501)+J501</f>
        <v>170.6535852145048</v>
      </c>
      <c r="G524">
        <f t="shared" si="9"/>
        <v>3.1824637835783119E-2</v>
      </c>
    </row>
    <row r="525" spans="1:7">
      <c r="A525">
        <v>22</v>
      </c>
      <c r="B525">
        <v>-165.64</v>
      </c>
      <c r="C525">
        <v>34</v>
      </c>
      <c r="D525">
        <v>7000</v>
      </c>
      <c r="E525">
        <v>193</v>
      </c>
      <c r="F525">
        <f>[1]!wallScanTrans(B525,G501,H501,I501,L501)+J501</f>
        <v>181.3630365596762</v>
      </c>
      <c r="G525">
        <f t="shared" si="9"/>
        <v>0.70165242544783757</v>
      </c>
    </row>
    <row r="526" spans="1:7">
      <c r="A526">
        <v>23</v>
      </c>
      <c r="B526">
        <v>-165.58</v>
      </c>
      <c r="C526">
        <v>34</v>
      </c>
      <c r="D526">
        <v>7000</v>
      </c>
      <c r="E526">
        <v>194</v>
      </c>
      <c r="F526">
        <f>[1]!wallScanTrans(B526,G501,H501,I501,L501)+J501</f>
        <v>183.284421338594</v>
      </c>
      <c r="G526">
        <f t="shared" si="9"/>
        <v>0.59187436107618341</v>
      </c>
    </row>
    <row r="527" spans="1:7">
      <c r="A527">
        <v>24</v>
      </c>
      <c r="B527">
        <v>-165.51</v>
      </c>
      <c r="C527">
        <v>33</v>
      </c>
      <c r="D527">
        <v>7000</v>
      </c>
      <c r="E527">
        <v>202</v>
      </c>
      <c r="F527">
        <f>[1]!wallScanTrans(B527,G501,H501,I501,L501)+J501</f>
        <v>183.284421338594</v>
      </c>
      <c r="G527">
        <f t="shared" si="9"/>
        <v>1.7340241813429484</v>
      </c>
    </row>
    <row r="528" spans="1:7">
      <c r="A528">
        <v>25</v>
      </c>
      <c r="B528">
        <v>-165.45</v>
      </c>
      <c r="C528">
        <v>34</v>
      </c>
      <c r="D528">
        <v>7000</v>
      </c>
      <c r="E528">
        <v>190</v>
      </c>
      <c r="F528">
        <f>[1]!wallScanTrans(B528,G501,H501,I501,L501)+J501</f>
        <v>183.284421338594</v>
      </c>
      <c r="G528">
        <f t="shared" si="9"/>
        <v>0.23736314082911367</v>
      </c>
    </row>
    <row r="529" spans="1:7">
      <c r="A529">
        <v>26</v>
      </c>
      <c r="B529">
        <v>-165.38499999999999</v>
      </c>
      <c r="C529">
        <v>34</v>
      </c>
      <c r="D529">
        <v>7000</v>
      </c>
      <c r="E529">
        <v>236</v>
      </c>
      <c r="F529">
        <f>[1]!wallScanTrans(B529,G501,H501,I501,L501)+J501</f>
        <v>183.284421338594</v>
      </c>
      <c r="G529">
        <f t="shared" si="9"/>
        <v>11.775136583080014</v>
      </c>
    </row>
    <row r="530" spans="1:7">
      <c r="A530">
        <v>27</v>
      </c>
      <c r="B530">
        <v>-165.315</v>
      </c>
      <c r="C530">
        <v>34</v>
      </c>
      <c r="D530">
        <v>7000</v>
      </c>
      <c r="E530">
        <v>186</v>
      </c>
      <c r="F530">
        <f>[1]!wallScanTrans(B530,G501,H501,I501,L501)+J501</f>
        <v>183.284421338594</v>
      </c>
      <c r="G530">
        <f t="shared" si="9"/>
        <v>3.9647136915503214E-2</v>
      </c>
    </row>
    <row r="531" spans="1:7">
      <c r="A531">
        <v>28</v>
      </c>
      <c r="B531">
        <v>-165.24</v>
      </c>
      <c r="C531">
        <v>34</v>
      </c>
      <c r="D531">
        <v>7000</v>
      </c>
      <c r="E531">
        <v>182</v>
      </c>
      <c r="F531">
        <f>[1]!wallScanTrans(B531,G501,H501,I501,L501)+J501</f>
        <v>183.284421338594</v>
      </c>
      <c r="G531">
        <f t="shared" si="9"/>
        <v>9.0644954672285984E-3</v>
      </c>
    </row>
    <row r="532" spans="1:7">
      <c r="A532">
        <v>29</v>
      </c>
      <c r="B532">
        <v>-165.18</v>
      </c>
      <c r="C532">
        <v>34</v>
      </c>
      <c r="D532">
        <v>7000</v>
      </c>
      <c r="E532">
        <v>200</v>
      </c>
      <c r="F532">
        <f>[1]!wallScanTrans(B532,G501,H501,I501,L501)+J501</f>
        <v>183.284421338594</v>
      </c>
      <c r="G532">
        <f t="shared" si="9"/>
        <v>1.397052849928258</v>
      </c>
    </row>
    <row r="533" spans="1:7">
      <c r="A533">
        <v>30</v>
      </c>
      <c r="B533">
        <v>-165.125</v>
      </c>
      <c r="C533">
        <v>35</v>
      </c>
      <c r="D533">
        <v>7000</v>
      </c>
      <c r="E533">
        <v>185</v>
      </c>
      <c r="F533">
        <f>[1]!wallScanTrans(B533,G501,H501,I501,L501)+J501</f>
        <v>183.284421338594</v>
      </c>
      <c r="G533">
        <f t="shared" si="9"/>
        <v>1.5909244018765402E-2</v>
      </c>
    </row>
    <row r="534" spans="1:7">
      <c r="A534">
        <v>31</v>
      </c>
      <c r="B534">
        <v>-165.06</v>
      </c>
      <c r="C534">
        <v>33</v>
      </c>
      <c r="D534">
        <v>7000</v>
      </c>
      <c r="E534">
        <v>170</v>
      </c>
      <c r="F534">
        <f>[1]!wallScanTrans(B534,G501,H501,I501,L501)+J501</f>
        <v>183.284421338594</v>
      </c>
      <c r="G534">
        <f t="shared" si="9"/>
        <v>1.0380932370664213</v>
      </c>
    </row>
    <row r="535" spans="1:7">
      <c r="A535">
        <v>32</v>
      </c>
      <c r="B535">
        <v>-164.995</v>
      </c>
      <c r="C535">
        <v>34</v>
      </c>
      <c r="D535">
        <v>7000</v>
      </c>
      <c r="E535">
        <v>191</v>
      </c>
      <c r="F535">
        <f>[1]!wallScanTrans(B535,G501,H501,I501,L501)+J501</f>
        <v>183.284421338594</v>
      </c>
      <c r="G535">
        <f t="shared" si="9"/>
        <v>0.31167619937352664</v>
      </c>
    </row>
    <row r="536" spans="1:7">
      <c r="A536">
        <v>33</v>
      </c>
      <c r="B536">
        <v>-164.91499999999999</v>
      </c>
      <c r="C536">
        <v>34</v>
      </c>
      <c r="D536">
        <v>7000</v>
      </c>
      <c r="E536">
        <v>157</v>
      </c>
      <c r="F536">
        <f>[1]!wallScanTrans(B536,G501,H501,I501,L501)+J501</f>
        <v>183.284421338594</v>
      </c>
      <c r="G536">
        <f t="shared" si="9"/>
        <v>4.4004509879282523</v>
      </c>
    </row>
    <row r="537" spans="1:7">
      <c r="A537">
        <v>34</v>
      </c>
      <c r="B537">
        <v>-164.85499999999999</v>
      </c>
      <c r="C537">
        <v>34</v>
      </c>
      <c r="D537">
        <v>7000</v>
      </c>
      <c r="E537">
        <v>169</v>
      </c>
      <c r="F537">
        <f>[1]!wallScanTrans(B537,G501,H501,I501,L501)+J501</f>
        <v>183.284421338594</v>
      </c>
      <c r="G537">
        <f t="shared" si="9"/>
        <v>1.2073650472099386</v>
      </c>
    </row>
    <row r="538" spans="1:7">
      <c r="A538">
        <v>35</v>
      </c>
      <c r="B538">
        <v>-164.79</v>
      </c>
      <c r="C538">
        <v>35</v>
      </c>
      <c r="D538">
        <v>7000</v>
      </c>
      <c r="E538">
        <v>178</v>
      </c>
      <c r="F538">
        <f>[1]!wallScanTrans(B538,G501,H501,I501,L501)+J501</f>
        <v>183.284421338594</v>
      </c>
      <c r="G538">
        <f t="shared" si="9"/>
        <v>0.15688263417858209</v>
      </c>
    </row>
    <row r="539" spans="1:7">
      <c r="A539">
        <v>36</v>
      </c>
      <c r="B539">
        <v>-164.73</v>
      </c>
      <c r="C539">
        <v>35</v>
      </c>
      <c r="D539">
        <v>7000</v>
      </c>
      <c r="E539">
        <v>178</v>
      </c>
      <c r="F539">
        <f>[1]!wallScanTrans(B539,G501,H501,I501,L501)+J501</f>
        <v>183.284421338594</v>
      </c>
      <c r="G539">
        <f t="shared" si="9"/>
        <v>0.15688263417858209</v>
      </c>
    </row>
    <row r="540" spans="1:7">
      <c r="A540">
        <v>37</v>
      </c>
      <c r="B540">
        <v>-164.66</v>
      </c>
      <c r="C540">
        <v>34</v>
      </c>
      <c r="D540">
        <v>7000</v>
      </c>
      <c r="E540">
        <v>149</v>
      </c>
      <c r="F540">
        <f>[1]!wallScanTrans(B540,G501,H501,I501,L501)+J501</f>
        <v>183.284421338594</v>
      </c>
      <c r="G540">
        <f t="shared" si="9"/>
        <v>7.8887352115586555</v>
      </c>
    </row>
    <row r="541" spans="1:7">
      <c r="A541" t="s">
        <v>0</v>
      </c>
    </row>
    <row r="542" spans="1:7">
      <c r="A542" t="s">
        <v>0</v>
      </c>
    </row>
    <row r="543" spans="1:7">
      <c r="A543" t="s">
        <v>0</v>
      </c>
    </row>
    <row r="544" spans="1:7">
      <c r="A544" t="s">
        <v>0</v>
      </c>
    </row>
    <row r="545" spans="1:12">
      <c r="A545" t="s">
        <v>97</v>
      </c>
    </row>
    <row r="546" spans="1:12">
      <c r="A546" t="s">
        <v>2</v>
      </c>
    </row>
    <row r="547" spans="1:12">
      <c r="A547" t="s">
        <v>3</v>
      </c>
    </row>
    <row r="548" spans="1:12">
      <c r="A548" t="s">
        <v>4</v>
      </c>
    </row>
    <row r="549" spans="1:12">
      <c r="A549" t="s">
        <v>5</v>
      </c>
    </row>
    <row r="550" spans="1:12">
      <c r="A550" t="s">
        <v>6</v>
      </c>
    </row>
    <row r="551" spans="1:12">
      <c r="A551" t="s">
        <v>7</v>
      </c>
    </row>
    <row r="552" spans="1:12">
      <c r="A552" t="s">
        <v>98</v>
      </c>
    </row>
    <row r="553" spans="1:12">
      <c r="A553" t="s">
        <v>9</v>
      </c>
    </row>
    <row r="554" spans="1:12">
      <c r="A554" t="s">
        <v>10</v>
      </c>
      <c r="G554" t="s">
        <v>56</v>
      </c>
      <c r="H554" t="s">
        <v>57</v>
      </c>
      <c r="I554" t="s">
        <v>58</v>
      </c>
      <c r="J554" t="s">
        <v>59</v>
      </c>
      <c r="L554" t="s">
        <v>60</v>
      </c>
    </row>
    <row r="555" spans="1:12">
      <c r="A555" t="s">
        <v>11</v>
      </c>
      <c r="G555">
        <v>113.97969677176145</v>
      </c>
      <c r="H555">
        <v>-166.72387556972754</v>
      </c>
      <c r="I555">
        <v>0.29413587058881385</v>
      </c>
      <c r="J555">
        <v>64.086488728789732</v>
      </c>
      <c r="L555">
        <v>90</v>
      </c>
    </row>
    <row r="556" spans="1:12">
      <c r="A556" t="s">
        <v>0</v>
      </c>
    </row>
    <row r="557" spans="1:12">
      <c r="A557" t="s">
        <v>38</v>
      </c>
      <c r="B557" t="s">
        <v>30</v>
      </c>
      <c r="C557" t="s">
        <v>20</v>
      </c>
      <c r="D557" t="s">
        <v>37</v>
      </c>
      <c r="E557" t="s">
        <v>36</v>
      </c>
      <c r="F557" t="s">
        <v>61</v>
      </c>
      <c r="G557" t="s">
        <v>62</v>
      </c>
      <c r="H557" t="s">
        <v>63</v>
      </c>
    </row>
    <row r="558" spans="1:12">
      <c r="A558">
        <v>1</v>
      </c>
      <c r="B558">
        <v>-167.92500000000001</v>
      </c>
      <c r="C558">
        <v>35</v>
      </c>
      <c r="D558">
        <v>7000</v>
      </c>
      <c r="E558">
        <v>66</v>
      </c>
      <c r="F558">
        <f>[1]!wallScanTrans(B558,G555,H555,I555,L555)+J555</f>
        <v>64.086488728789732</v>
      </c>
      <c r="G558">
        <f>(F558-E558)^2/E558</f>
        <v>5.5477657349223282E-2</v>
      </c>
      <c r="H558">
        <f>SUM(G558:G594)/(COUNT(G558:G594)-4)</f>
        <v>0.89329904905865298</v>
      </c>
    </row>
    <row r="559" spans="1:12">
      <c r="A559">
        <v>2</v>
      </c>
      <c r="B559">
        <v>-167.86</v>
      </c>
      <c r="C559">
        <v>35</v>
      </c>
      <c r="D559">
        <v>7000</v>
      </c>
      <c r="E559">
        <v>63</v>
      </c>
      <c r="F559">
        <f>[1]!wallScanTrans(B559,G555,H555,I555,L555)+J555</f>
        <v>64.086488728789732</v>
      </c>
      <c r="G559">
        <f t="shared" ref="G559:G594" si="10">(F559-E559)^2/E559</f>
        <v>1.8737424726779799E-2</v>
      </c>
    </row>
    <row r="560" spans="1:12">
      <c r="A560">
        <v>3</v>
      </c>
      <c r="B560">
        <v>-167.785</v>
      </c>
      <c r="C560">
        <v>34</v>
      </c>
      <c r="D560">
        <v>7000</v>
      </c>
      <c r="E560">
        <v>57</v>
      </c>
      <c r="F560">
        <f>[1]!wallScanTrans(B560,G555,H555,I555,L555)+J555</f>
        <v>64.086488728789732</v>
      </c>
      <c r="G560">
        <f t="shared" si="10"/>
        <v>0.88102320181164751</v>
      </c>
    </row>
    <row r="561" spans="1:7">
      <c r="A561">
        <v>4</v>
      </c>
      <c r="B561">
        <v>-167.72</v>
      </c>
      <c r="C561">
        <v>35</v>
      </c>
      <c r="D561">
        <v>7000</v>
      </c>
      <c r="E561">
        <v>57</v>
      </c>
      <c r="F561">
        <f>[1]!wallScanTrans(B561,G555,H555,I555,L555)+J555</f>
        <v>64.086488728789732</v>
      </c>
      <c r="G561">
        <f t="shared" si="10"/>
        <v>0.88102320181164751</v>
      </c>
    </row>
    <row r="562" spans="1:7">
      <c r="A562">
        <v>5</v>
      </c>
      <c r="B562">
        <v>-167.66</v>
      </c>
      <c r="C562">
        <v>35</v>
      </c>
      <c r="D562">
        <v>7000</v>
      </c>
      <c r="E562">
        <v>66</v>
      </c>
      <c r="F562">
        <f>[1]!wallScanTrans(B562,G555,H555,I555,L555)+J555</f>
        <v>64.086488728789732</v>
      </c>
      <c r="G562">
        <f t="shared" si="10"/>
        <v>5.5477657349223282E-2</v>
      </c>
    </row>
    <row r="563" spans="1:7">
      <c r="A563">
        <v>6</v>
      </c>
      <c r="B563">
        <v>-167.59</v>
      </c>
      <c r="C563">
        <v>35</v>
      </c>
      <c r="D563">
        <v>7000</v>
      </c>
      <c r="E563">
        <v>73</v>
      </c>
      <c r="F563">
        <f>[1]!wallScanTrans(B563,G555,H555,I555,L555)+J555</f>
        <v>64.086488728789732</v>
      </c>
      <c r="G563">
        <f t="shared" si="10"/>
        <v>1.088365523040993</v>
      </c>
    </row>
    <row r="564" spans="1:7">
      <c r="A564">
        <v>7</v>
      </c>
      <c r="B564">
        <v>-167.53</v>
      </c>
      <c r="C564">
        <v>36</v>
      </c>
      <c r="D564">
        <v>7000</v>
      </c>
      <c r="E564">
        <v>60</v>
      </c>
      <c r="F564">
        <f>[1]!wallScanTrans(B564,G555,H555,I555,L555)+J555</f>
        <v>64.086488728789732</v>
      </c>
      <c r="G564">
        <f t="shared" si="10"/>
        <v>0.27832316884209196</v>
      </c>
    </row>
    <row r="565" spans="1:7">
      <c r="A565">
        <v>8</v>
      </c>
      <c r="B565">
        <v>-167.465</v>
      </c>
      <c r="C565">
        <v>37</v>
      </c>
      <c r="D565">
        <v>7000</v>
      </c>
      <c r="E565">
        <v>70</v>
      </c>
      <c r="F565">
        <f>[1]!wallScanTrans(B565,G555,H555,I555,L555)+J555</f>
        <v>64.086488728789732</v>
      </c>
      <c r="G565">
        <f t="shared" si="10"/>
        <v>0.49956593649615544</v>
      </c>
    </row>
    <row r="566" spans="1:7">
      <c r="A566">
        <v>9</v>
      </c>
      <c r="B566">
        <v>-167.4</v>
      </c>
      <c r="C566">
        <v>37</v>
      </c>
      <c r="D566">
        <v>7000</v>
      </c>
      <c r="E566">
        <v>64</v>
      </c>
      <c r="F566">
        <f>[1]!wallScanTrans(B566,G555,H555,I555,L555)+J555</f>
        <v>64.086488728789732</v>
      </c>
      <c r="G566">
        <f t="shared" si="10"/>
        <v>1.1687969074474659E-4</v>
      </c>
    </row>
    <row r="567" spans="1:7">
      <c r="A567">
        <v>10</v>
      </c>
      <c r="B567">
        <v>-167.33</v>
      </c>
      <c r="C567">
        <v>36</v>
      </c>
      <c r="D567">
        <v>7000</v>
      </c>
      <c r="E567">
        <v>65</v>
      </c>
      <c r="F567">
        <f>[1]!wallScanTrans(B567,G555,H555,I555,L555)+J555</f>
        <v>64.086488728789732</v>
      </c>
      <c r="G567">
        <f t="shared" si="10"/>
        <v>1.2838505271203079E-2</v>
      </c>
    </row>
    <row r="568" spans="1:7">
      <c r="A568">
        <v>11</v>
      </c>
      <c r="B568">
        <v>-167.26</v>
      </c>
      <c r="C568">
        <v>36</v>
      </c>
      <c r="D568">
        <v>7000</v>
      </c>
      <c r="E568">
        <v>63</v>
      </c>
      <c r="F568">
        <f>[1]!wallScanTrans(B568,G555,H555,I555,L555)+J555</f>
        <v>64.086488728789732</v>
      </c>
      <c r="G568">
        <f t="shared" si="10"/>
        <v>1.8737424726779799E-2</v>
      </c>
    </row>
    <row r="569" spans="1:7">
      <c r="A569">
        <v>12</v>
      </c>
      <c r="B569">
        <v>-167.20500000000001</v>
      </c>
      <c r="C569">
        <v>36</v>
      </c>
      <c r="D569">
        <v>7000</v>
      </c>
      <c r="E569">
        <v>60</v>
      </c>
      <c r="F569">
        <f>[1]!wallScanTrans(B569,G555,H555,I555,L555)+J555</f>
        <v>64.086488728789732</v>
      </c>
      <c r="G569">
        <f t="shared" si="10"/>
        <v>0.27832316884209196</v>
      </c>
    </row>
    <row r="570" spans="1:7">
      <c r="A570">
        <v>13</v>
      </c>
      <c r="B570">
        <v>-167.13499999999999</v>
      </c>
      <c r="C570">
        <v>36</v>
      </c>
      <c r="D570">
        <v>7000</v>
      </c>
      <c r="E570">
        <v>59</v>
      </c>
      <c r="F570">
        <f>[1]!wallScanTrans(B570,G555,H555,I555,L555)+J555</f>
        <v>64.086488728789732</v>
      </c>
      <c r="G570">
        <f t="shared" si="10"/>
        <v>0.43851470488313526</v>
      </c>
    </row>
    <row r="571" spans="1:7">
      <c r="A571">
        <v>14</v>
      </c>
      <c r="B571">
        <v>-167.065</v>
      </c>
      <c r="C571">
        <v>36</v>
      </c>
      <c r="D571">
        <v>7000</v>
      </c>
      <c r="E571">
        <v>78</v>
      </c>
      <c r="F571">
        <f>[1]!wallScanTrans(B571,G555,H555,I555,L555)+J555</f>
        <v>64.086488728789732</v>
      </c>
      <c r="G571">
        <f t="shared" si="10"/>
        <v>2.4818691781294255</v>
      </c>
    </row>
    <row r="572" spans="1:7">
      <c r="A572">
        <v>15</v>
      </c>
      <c r="B572">
        <v>-167.01</v>
      </c>
      <c r="C572">
        <v>36</v>
      </c>
      <c r="D572">
        <v>7000</v>
      </c>
      <c r="E572">
        <v>66</v>
      </c>
      <c r="F572">
        <f>[1]!wallScanTrans(B572,G555,H555,I555,L555)+J555</f>
        <v>64.086488728789732</v>
      </c>
      <c r="G572">
        <f t="shared" si="10"/>
        <v>5.5477657349223282E-2</v>
      </c>
    </row>
    <row r="573" spans="1:7">
      <c r="A573">
        <v>16</v>
      </c>
      <c r="B573">
        <v>-166.94</v>
      </c>
      <c r="C573">
        <v>36</v>
      </c>
      <c r="D573">
        <v>7000</v>
      </c>
      <c r="E573">
        <v>69</v>
      </c>
      <c r="F573">
        <f>[1]!wallScanTrans(B573,G555,H555,I555,L555)+J555</f>
        <v>64.086488728789732</v>
      </c>
      <c r="G573">
        <f t="shared" si="10"/>
        <v>0.34989265235232386</v>
      </c>
    </row>
    <row r="574" spans="1:7">
      <c r="A574">
        <v>17</v>
      </c>
      <c r="B574">
        <v>-166.88</v>
      </c>
      <c r="C574">
        <v>36</v>
      </c>
      <c r="D574">
        <v>7000</v>
      </c>
      <c r="E574">
        <v>62</v>
      </c>
      <c r="F574">
        <f>[1]!wallScanTrans(B574,G555,H555,I555,L555)+J555</f>
        <v>67.62983774857706</v>
      </c>
      <c r="G574">
        <f t="shared" si="10"/>
        <v>0.51121085605327776</v>
      </c>
    </row>
    <row r="575" spans="1:7">
      <c r="A575">
        <v>18</v>
      </c>
      <c r="B575">
        <v>-166.815</v>
      </c>
      <c r="C575">
        <v>36</v>
      </c>
      <c r="D575">
        <v>7000</v>
      </c>
      <c r="E575">
        <v>85</v>
      </c>
      <c r="F575">
        <f>[1]!wallScanTrans(B575,G555,H555,I555,L555)+J555</f>
        <v>82.078138879982419</v>
      </c>
      <c r="G575">
        <f t="shared" si="10"/>
        <v>0.10043849887847525</v>
      </c>
    </row>
    <row r="576" spans="1:7">
      <c r="A576">
        <v>19</v>
      </c>
      <c r="B576">
        <v>-166.75</v>
      </c>
      <c r="C576">
        <v>36</v>
      </c>
      <c r="D576">
        <v>7000</v>
      </c>
      <c r="E576">
        <v>111</v>
      </c>
      <c r="F576">
        <f>[1]!wallScanTrans(B576,G555,H555,I555,L555)+J555</f>
        <v>107.65882518577749</v>
      </c>
      <c r="G576">
        <f t="shared" si="10"/>
        <v>0.10057161386662017</v>
      </c>
    </row>
    <row r="577" spans="1:7">
      <c r="A577">
        <v>20</v>
      </c>
      <c r="B577">
        <v>-166.68</v>
      </c>
      <c r="C577">
        <v>36</v>
      </c>
      <c r="D577">
        <v>7000</v>
      </c>
      <c r="E577">
        <v>140</v>
      </c>
      <c r="F577">
        <f>[1]!wallScanTrans(B577,G555,H555,I555,L555)+J555</f>
        <v>142.58475902886886</v>
      </c>
      <c r="G577">
        <f t="shared" si="10"/>
        <v>4.7721280266564921E-2</v>
      </c>
    </row>
    <row r="578" spans="1:7">
      <c r="A578">
        <v>21</v>
      </c>
      <c r="B578">
        <v>-166.62</v>
      </c>
      <c r="C578">
        <v>36</v>
      </c>
      <c r="D578">
        <v>7000</v>
      </c>
      <c r="E578">
        <v>159</v>
      </c>
      <c r="F578">
        <f>[1]!wallScanTrans(B578,G555,H555,I555,L555)+J555</f>
        <v>163.78660117487451</v>
      </c>
      <c r="G578">
        <f t="shared" si="10"/>
        <v>0.14409780381955969</v>
      </c>
    </row>
    <row r="579" spans="1:7">
      <c r="A579">
        <v>22</v>
      </c>
      <c r="B579">
        <v>-166.54</v>
      </c>
      <c r="C579">
        <v>36</v>
      </c>
      <c r="D579">
        <v>7000</v>
      </c>
      <c r="E579">
        <v>187</v>
      </c>
      <c r="F579">
        <f>[1]!wallScanTrans(B579,G555,H555,I555,L555)+J555</f>
        <v>177.30037327252569</v>
      </c>
      <c r="G579">
        <f t="shared" si="10"/>
        <v>0.50311635642959363</v>
      </c>
    </row>
    <row r="580" spans="1:7">
      <c r="A580">
        <v>23</v>
      </c>
      <c r="B580">
        <v>-166.48500000000001</v>
      </c>
      <c r="C580">
        <v>36</v>
      </c>
      <c r="D580">
        <v>7000</v>
      </c>
      <c r="E580">
        <v>197</v>
      </c>
      <c r="F580">
        <f>[1]!wallScanTrans(B580,G555,H555,I555,L555)+J555</f>
        <v>178.06618550055117</v>
      </c>
      <c r="G580">
        <f t="shared" si="10"/>
        <v>1.8197427994900441</v>
      </c>
    </row>
    <row r="581" spans="1:7">
      <c r="A581">
        <v>24</v>
      </c>
      <c r="B581">
        <v>-166.42500000000001</v>
      </c>
      <c r="C581">
        <v>36</v>
      </c>
      <c r="D581">
        <v>7000</v>
      </c>
      <c r="E581">
        <v>197</v>
      </c>
      <c r="F581">
        <f>[1]!wallScanTrans(B581,G555,H555,I555,L555)+J555</f>
        <v>178.06618550055117</v>
      </c>
      <c r="G581">
        <f t="shared" si="10"/>
        <v>1.8197427994900441</v>
      </c>
    </row>
    <row r="582" spans="1:7">
      <c r="A582">
        <v>25</v>
      </c>
      <c r="B582">
        <v>-166.35499999999999</v>
      </c>
      <c r="C582">
        <v>36</v>
      </c>
      <c r="D582">
        <v>7000</v>
      </c>
      <c r="E582">
        <v>167</v>
      </c>
      <c r="F582">
        <f>[1]!wallScanTrans(B582,G555,H555,I555,L555)+J555</f>
        <v>178.06618550055117</v>
      </c>
      <c r="G582">
        <f t="shared" si="10"/>
        <v>0.7332961768419699</v>
      </c>
    </row>
    <row r="583" spans="1:7">
      <c r="A583">
        <v>26</v>
      </c>
      <c r="B583">
        <v>-166.29</v>
      </c>
      <c r="C583">
        <v>36</v>
      </c>
      <c r="D583">
        <v>7000</v>
      </c>
      <c r="E583">
        <v>168</v>
      </c>
      <c r="F583">
        <f>[1]!wallScanTrans(B583,G555,H555,I555,L555)+J555</f>
        <v>178.06618550055117</v>
      </c>
      <c r="G583">
        <f t="shared" si="10"/>
        <v>0.60314339602087286</v>
      </c>
    </row>
    <row r="584" spans="1:7">
      <c r="A584">
        <v>27</v>
      </c>
      <c r="B584">
        <v>-166.22499999999999</v>
      </c>
      <c r="C584">
        <v>37</v>
      </c>
      <c r="D584">
        <v>7000</v>
      </c>
      <c r="E584">
        <v>184</v>
      </c>
      <c r="F584">
        <f>[1]!wallScanTrans(B584,G555,H555,I555,L555)+J555</f>
        <v>178.06618550055117</v>
      </c>
      <c r="G584">
        <f t="shared" si="10"/>
        <v>0.1913595354014628</v>
      </c>
    </row>
    <row r="585" spans="1:7">
      <c r="A585">
        <v>28</v>
      </c>
      <c r="B585">
        <v>-166.16</v>
      </c>
      <c r="C585">
        <v>35</v>
      </c>
      <c r="D585">
        <v>7000</v>
      </c>
      <c r="E585">
        <v>197</v>
      </c>
      <c r="F585">
        <f>[1]!wallScanTrans(B585,G555,H555,I555,L555)+J555</f>
        <v>178.06618550055117</v>
      </c>
      <c r="G585">
        <f t="shared" si="10"/>
        <v>1.8197427994900441</v>
      </c>
    </row>
    <row r="586" spans="1:7">
      <c r="A586">
        <v>29</v>
      </c>
      <c r="B586">
        <v>-166.09</v>
      </c>
      <c r="C586">
        <v>36</v>
      </c>
      <c r="D586">
        <v>7000</v>
      </c>
      <c r="E586">
        <v>175</v>
      </c>
      <c r="F586">
        <f>[1]!wallScanTrans(B586,G555,H555,I555,L555)+J555</f>
        <v>178.06618550055117</v>
      </c>
      <c r="G586">
        <f t="shared" si="10"/>
        <v>5.3722820135944205E-2</v>
      </c>
    </row>
    <row r="587" spans="1:7">
      <c r="A587">
        <v>30</v>
      </c>
      <c r="B587">
        <v>-166.035</v>
      </c>
      <c r="C587">
        <v>36</v>
      </c>
      <c r="D587">
        <v>7000</v>
      </c>
      <c r="E587">
        <v>182</v>
      </c>
      <c r="F587">
        <f>[1]!wallScanTrans(B587,G555,H555,I555,L555)+J555</f>
        <v>178.06618550055117</v>
      </c>
      <c r="G587">
        <f t="shared" si="10"/>
        <v>8.5026903934471654E-2</v>
      </c>
    </row>
    <row r="588" spans="1:7">
      <c r="A588">
        <v>31</v>
      </c>
      <c r="B588">
        <v>-165.97</v>
      </c>
      <c r="C588">
        <v>36</v>
      </c>
      <c r="D588">
        <v>7000</v>
      </c>
      <c r="E588">
        <v>198</v>
      </c>
      <c r="F588">
        <f>[1]!wallScanTrans(B588,G555,H555,I555,L555)+J555</f>
        <v>178.06618550055117</v>
      </c>
      <c r="G588">
        <f t="shared" si="10"/>
        <v>2.0068533358506886</v>
      </c>
    </row>
    <row r="589" spans="1:7">
      <c r="A589">
        <v>32</v>
      </c>
      <c r="B589">
        <v>-165.9</v>
      </c>
      <c r="C589">
        <v>36</v>
      </c>
      <c r="D589">
        <v>7000</v>
      </c>
      <c r="E589">
        <v>147</v>
      </c>
      <c r="F589">
        <f>[1]!wallScanTrans(B589,G555,H555,I555,L555)+J555</f>
        <v>178.06618550055117</v>
      </c>
      <c r="G589">
        <f t="shared" si="10"/>
        <v>6.5653597384670466</v>
      </c>
    </row>
    <row r="590" spans="1:7">
      <c r="A590">
        <v>33</v>
      </c>
      <c r="B590">
        <v>-165.83500000000001</v>
      </c>
      <c r="C590">
        <v>36</v>
      </c>
      <c r="D590">
        <v>7000</v>
      </c>
      <c r="E590">
        <v>166</v>
      </c>
      <c r="F590">
        <f>[1]!wallScanTrans(B590,G555,H555,I555,L555)+J555</f>
        <v>178.06618550055117</v>
      </c>
      <c r="G590">
        <f t="shared" si="10"/>
        <v>0.87706525622717657</v>
      </c>
    </row>
    <row r="591" spans="1:7">
      <c r="A591">
        <v>34</v>
      </c>
      <c r="B591">
        <v>-165.77</v>
      </c>
      <c r="C591">
        <v>36</v>
      </c>
      <c r="D591">
        <v>7000</v>
      </c>
      <c r="E591">
        <v>180</v>
      </c>
      <c r="F591">
        <f>[1]!wallScanTrans(B591,G555,H555,I555,L555)+J555</f>
        <v>178.06618550055117</v>
      </c>
      <c r="G591">
        <f t="shared" si="10"/>
        <v>2.0775769545991803E-2</v>
      </c>
    </row>
    <row r="592" spans="1:7">
      <c r="A592">
        <v>35</v>
      </c>
      <c r="B592">
        <v>-165.70500000000001</v>
      </c>
      <c r="C592">
        <v>35</v>
      </c>
      <c r="D592">
        <v>7000</v>
      </c>
      <c r="E592">
        <v>156</v>
      </c>
      <c r="F592">
        <f>[1]!wallScanTrans(B592,G555,H555,I555,L555)+J555</f>
        <v>178.06618550055117</v>
      </c>
      <c r="G592">
        <f t="shared" si="10"/>
        <v>3.1212598881072742</v>
      </c>
    </row>
    <row r="593" spans="1:7">
      <c r="A593">
        <v>36</v>
      </c>
      <c r="B593">
        <v>-165.64500000000001</v>
      </c>
      <c r="C593">
        <v>36</v>
      </c>
      <c r="D593">
        <v>7000</v>
      </c>
      <c r="E593">
        <v>182</v>
      </c>
      <c r="F593">
        <f>[1]!wallScanTrans(B593,G555,H555,I555,L555)+J555</f>
        <v>178.06618550055117</v>
      </c>
      <c r="G593">
        <f t="shared" si="10"/>
        <v>8.5026903934471654E-2</v>
      </c>
    </row>
    <row r="594" spans="1:7">
      <c r="A594">
        <v>37</v>
      </c>
      <c r="B594">
        <v>-165.58</v>
      </c>
      <c r="C594">
        <v>35</v>
      </c>
      <c r="D594">
        <v>7000</v>
      </c>
      <c r="E594">
        <v>191</v>
      </c>
      <c r="F594">
        <f>[1]!wallScanTrans(B594,G555,H555,I555,L555)+J555</f>
        <v>178.06618550055117</v>
      </c>
      <c r="G594">
        <f t="shared" si="10"/>
        <v>0.87583014401127102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4:W16"/>
  <sheetViews>
    <sheetView tabSelected="1" topLeftCell="E1" workbookViewId="0">
      <selection activeCell="T5" sqref="T5:V12"/>
    </sheetView>
  </sheetViews>
  <sheetFormatPr defaultRowHeight="15"/>
  <sheetData>
    <row r="4" spans="3:23">
      <c r="D4" s="3" t="s">
        <v>68</v>
      </c>
      <c r="E4" s="3"/>
      <c r="F4" s="3"/>
      <c r="G4" s="3"/>
      <c r="L4" t="s">
        <v>81</v>
      </c>
      <c r="P4" t="s">
        <v>82</v>
      </c>
    </row>
    <row r="5" spans="3:23">
      <c r="C5" t="s">
        <v>69</v>
      </c>
      <c r="D5" t="s">
        <v>70</v>
      </c>
      <c r="E5" t="s">
        <v>71</v>
      </c>
      <c r="F5" t="s">
        <v>72</v>
      </c>
      <c r="G5" t="s">
        <v>73</v>
      </c>
      <c r="I5" t="s">
        <v>80</v>
      </c>
      <c r="L5" t="s">
        <v>71</v>
      </c>
      <c r="M5" t="s">
        <v>72</v>
      </c>
      <c r="N5" t="s">
        <v>73</v>
      </c>
      <c r="P5" t="s">
        <v>71</v>
      </c>
      <c r="Q5" t="s">
        <v>72</v>
      </c>
      <c r="R5" t="s">
        <v>73</v>
      </c>
      <c r="T5" t="s">
        <v>71</v>
      </c>
      <c r="U5" t="s">
        <v>72</v>
      </c>
      <c r="V5" t="s">
        <v>73</v>
      </c>
      <c r="W5" t="s">
        <v>99</v>
      </c>
    </row>
    <row r="6" spans="3:23">
      <c r="C6" s="4" t="s">
        <v>74</v>
      </c>
      <c r="D6">
        <v>-167.19499999999999</v>
      </c>
      <c r="E6">
        <f>D6-1.2</f>
        <v>-168.39499999999998</v>
      </c>
      <c r="F6">
        <v>-16.574999999999999</v>
      </c>
      <c r="G6">
        <v>1.33</v>
      </c>
      <c r="I6">
        <f>'980033'!H15</f>
        <v>-167.13058044806633</v>
      </c>
      <c r="J6">
        <f>I6-D6</f>
        <v>6.4419551933667663E-2</v>
      </c>
      <c r="L6">
        <f>I6+0.15</f>
        <v>-166.98058044806632</v>
      </c>
      <c r="M6">
        <f>F6</f>
        <v>-16.574999999999999</v>
      </c>
      <c r="N6">
        <f>G6</f>
        <v>1.33</v>
      </c>
      <c r="P6">
        <f>I6+2.5</f>
        <v>-164.63058044806633</v>
      </c>
      <c r="Q6">
        <f>F6</f>
        <v>-16.574999999999999</v>
      </c>
      <c r="R6">
        <f>G6</f>
        <v>1.33</v>
      </c>
      <c r="T6">
        <f>$I$11+W6</f>
        <v>-166.37122994787666</v>
      </c>
      <c r="U6">
        <f>$F$11</f>
        <v>-17.190000000000001</v>
      </c>
      <c r="V6">
        <f>$G$11</f>
        <v>-49.094999999999999</v>
      </c>
      <c r="W6">
        <v>0.45</v>
      </c>
    </row>
    <row r="7" spans="3:23">
      <c r="C7" s="4" t="s">
        <v>75</v>
      </c>
      <c r="D7">
        <v>-167.46</v>
      </c>
      <c r="E7">
        <f t="shared" ref="E7:E16" si="0">D7-1.2</f>
        <v>-168.66</v>
      </c>
      <c r="F7">
        <v>-16.824999999999999</v>
      </c>
      <c r="G7">
        <v>-9.2949999999999999</v>
      </c>
      <c r="I7">
        <f>'980033'!H69</f>
        <v>-167.32362598622723</v>
      </c>
      <c r="J7">
        <f t="shared" ref="J7:J16" si="1">I7-D7</f>
        <v>0.13637401377278024</v>
      </c>
      <c r="L7">
        <f t="shared" ref="L7:L16" si="2">I7+0.15</f>
        <v>-167.17362598622722</v>
      </c>
      <c r="M7">
        <f t="shared" ref="M7:M16" si="3">F7</f>
        <v>-16.824999999999999</v>
      </c>
      <c r="N7">
        <f t="shared" ref="N7:N16" si="4">G7</f>
        <v>-9.2949999999999999</v>
      </c>
      <c r="P7">
        <f t="shared" ref="P7:P16" si="5">I7+2.5</f>
        <v>-164.82362598622723</v>
      </c>
      <c r="Q7">
        <f t="shared" ref="Q7:Q16" si="6">F7</f>
        <v>-16.824999999999999</v>
      </c>
      <c r="R7">
        <f t="shared" ref="R7:R16" si="7">G7</f>
        <v>-9.2949999999999999</v>
      </c>
      <c r="T7">
        <f t="shared" ref="T7:T12" si="8">$I$11+W7</f>
        <v>-166.07122994787665</v>
      </c>
      <c r="U7">
        <f t="shared" ref="U7:U12" si="9">$F$11</f>
        <v>-17.190000000000001</v>
      </c>
      <c r="V7">
        <f t="shared" ref="V7:V12" si="10">$G$11</f>
        <v>-49.094999999999999</v>
      </c>
      <c r="W7">
        <v>0.75</v>
      </c>
    </row>
    <row r="8" spans="3:23">
      <c r="C8" s="4" t="s">
        <v>76</v>
      </c>
      <c r="D8">
        <v>-167.89</v>
      </c>
      <c r="E8">
        <f t="shared" si="0"/>
        <v>-169.08999999999997</v>
      </c>
      <c r="F8">
        <v>-16.835000000000001</v>
      </c>
      <c r="G8">
        <v>-19.355</v>
      </c>
      <c r="I8">
        <f>'980033'!H123</f>
        <v>-167.88492128591838</v>
      </c>
      <c r="J8">
        <f t="shared" si="1"/>
        <v>5.0787140816055398E-3</v>
      </c>
      <c r="L8">
        <f t="shared" si="2"/>
        <v>-167.73492128591838</v>
      </c>
      <c r="M8">
        <f t="shared" si="3"/>
        <v>-16.835000000000001</v>
      </c>
      <c r="N8">
        <f t="shared" si="4"/>
        <v>-19.355</v>
      </c>
      <c r="P8">
        <f t="shared" si="5"/>
        <v>-165.38492128591838</v>
      </c>
      <c r="Q8">
        <f t="shared" si="6"/>
        <v>-16.835000000000001</v>
      </c>
      <c r="R8">
        <f t="shared" si="7"/>
        <v>-19.355</v>
      </c>
      <c r="T8">
        <f t="shared" si="8"/>
        <v>-165.77122994787663</v>
      </c>
      <c r="U8">
        <f t="shared" si="9"/>
        <v>-17.190000000000001</v>
      </c>
      <c r="V8">
        <f t="shared" si="10"/>
        <v>-49.094999999999999</v>
      </c>
      <c r="W8">
        <v>1.05</v>
      </c>
    </row>
    <row r="9" spans="3:23">
      <c r="C9" s="4" t="s">
        <v>77</v>
      </c>
      <c r="D9">
        <v>-166.70500000000001</v>
      </c>
      <c r="E9">
        <f t="shared" si="0"/>
        <v>-167.905</v>
      </c>
      <c r="F9">
        <v>-16.88</v>
      </c>
      <c r="G9">
        <v>-28.96</v>
      </c>
      <c r="I9">
        <f>'980033'!H177</f>
        <v>-166.53628982916348</v>
      </c>
      <c r="J9">
        <f t="shared" si="1"/>
        <v>0.16871017083653328</v>
      </c>
      <c r="L9">
        <f t="shared" si="2"/>
        <v>-166.38628982916347</v>
      </c>
      <c r="M9">
        <f t="shared" si="3"/>
        <v>-16.88</v>
      </c>
      <c r="N9">
        <f t="shared" si="4"/>
        <v>-28.96</v>
      </c>
      <c r="P9">
        <f t="shared" si="5"/>
        <v>-164.03628982916348</v>
      </c>
      <c r="Q9">
        <f t="shared" si="6"/>
        <v>-16.88</v>
      </c>
      <c r="R9">
        <f t="shared" si="7"/>
        <v>-28.96</v>
      </c>
      <c r="T9">
        <f t="shared" si="8"/>
        <v>-165.47122994787665</v>
      </c>
      <c r="U9">
        <f t="shared" si="9"/>
        <v>-17.190000000000001</v>
      </c>
      <c r="V9">
        <f t="shared" si="10"/>
        <v>-49.094999999999999</v>
      </c>
      <c r="W9">
        <v>1.35</v>
      </c>
    </row>
    <row r="10" spans="3:23">
      <c r="C10" s="4" t="s">
        <v>78</v>
      </c>
      <c r="D10">
        <v>-165.61</v>
      </c>
      <c r="E10">
        <f t="shared" si="0"/>
        <v>-166.81</v>
      </c>
      <c r="F10">
        <v>-17.190000000000001</v>
      </c>
      <c r="G10">
        <v>-40.08</v>
      </c>
      <c r="I10">
        <f>'980033'!H231</f>
        <v>-165.44963549104023</v>
      </c>
      <c r="J10">
        <f t="shared" si="1"/>
        <v>0.1603645089597876</v>
      </c>
      <c r="L10">
        <f t="shared" si="2"/>
        <v>-165.29963549104022</v>
      </c>
      <c r="M10">
        <f t="shared" si="3"/>
        <v>-17.190000000000001</v>
      </c>
      <c r="N10">
        <f t="shared" si="4"/>
        <v>-40.08</v>
      </c>
      <c r="P10">
        <f t="shared" si="5"/>
        <v>-162.94963549104023</v>
      </c>
      <c r="Q10">
        <f t="shared" si="6"/>
        <v>-17.190000000000001</v>
      </c>
      <c r="R10">
        <f t="shared" si="7"/>
        <v>-40.08</v>
      </c>
      <c r="T10">
        <f t="shared" si="8"/>
        <v>-165.17122994787664</v>
      </c>
      <c r="U10">
        <f t="shared" si="9"/>
        <v>-17.190000000000001</v>
      </c>
      <c r="V10">
        <f t="shared" si="10"/>
        <v>-49.094999999999999</v>
      </c>
      <c r="W10">
        <v>1.65</v>
      </c>
    </row>
    <row r="11" spans="3:23">
      <c r="C11" s="4" t="s">
        <v>79</v>
      </c>
      <c r="D11">
        <v>-166.82</v>
      </c>
      <c r="E11">
        <f t="shared" si="0"/>
        <v>-168.01999999999998</v>
      </c>
      <c r="F11">
        <v>-17.190000000000001</v>
      </c>
      <c r="G11">
        <v>-49.094999999999999</v>
      </c>
      <c r="I11">
        <f>'980033'!H285</f>
        <v>-166.82122994787665</v>
      </c>
      <c r="J11">
        <f t="shared" si="1"/>
        <v>-1.2299478766522043E-3</v>
      </c>
      <c r="L11">
        <f t="shared" si="2"/>
        <v>-166.67122994787664</v>
      </c>
      <c r="M11">
        <f t="shared" si="3"/>
        <v>-17.190000000000001</v>
      </c>
      <c r="N11">
        <f t="shared" si="4"/>
        <v>-49.094999999999999</v>
      </c>
      <c r="P11">
        <f t="shared" si="5"/>
        <v>-164.32122994787665</v>
      </c>
      <c r="Q11">
        <f t="shared" si="6"/>
        <v>-17.190000000000001</v>
      </c>
      <c r="R11">
        <f t="shared" si="7"/>
        <v>-49.094999999999999</v>
      </c>
      <c r="T11">
        <f t="shared" si="8"/>
        <v>-164.87122994787666</v>
      </c>
      <c r="U11">
        <f t="shared" si="9"/>
        <v>-17.190000000000001</v>
      </c>
      <c r="V11">
        <f t="shared" si="10"/>
        <v>-49.094999999999999</v>
      </c>
      <c r="W11">
        <v>1.95</v>
      </c>
    </row>
    <row r="12" spans="3:23">
      <c r="C12" s="4">
        <v>1</v>
      </c>
      <c r="D12">
        <v>-167.42</v>
      </c>
      <c r="E12">
        <f t="shared" si="0"/>
        <v>-168.61999999999998</v>
      </c>
      <c r="F12">
        <v>-17.12</v>
      </c>
      <c r="G12">
        <v>-58.37</v>
      </c>
      <c r="I12">
        <f>'980033'!H339</f>
        <v>-167.44953420433384</v>
      </c>
      <c r="J12">
        <f t="shared" si="1"/>
        <v>-2.9534204333856451E-2</v>
      </c>
      <c r="L12">
        <f t="shared" si="2"/>
        <v>-167.29953420433384</v>
      </c>
      <c r="M12">
        <f t="shared" si="3"/>
        <v>-17.12</v>
      </c>
      <c r="N12">
        <f t="shared" si="4"/>
        <v>-58.37</v>
      </c>
      <c r="P12">
        <f t="shared" si="5"/>
        <v>-164.94953420433384</v>
      </c>
      <c r="Q12">
        <f t="shared" si="6"/>
        <v>-17.12</v>
      </c>
      <c r="R12">
        <f t="shared" si="7"/>
        <v>-58.37</v>
      </c>
      <c r="T12">
        <f t="shared" si="8"/>
        <v>-164.57122994787665</v>
      </c>
      <c r="U12">
        <f t="shared" si="9"/>
        <v>-17.190000000000001</v>
      </c>
      <c r="V12">
        <f t="shared" si="10"/>
        <v>-49.094999999999999</v>
      </c>
      <c r="W12">
        <v>2.25</v>
      </c>
    </row>
    <row r="13" spans="3:23">
      <c r="C13" s="4">
        <v>2</v>
      </c>
      <c r="D13">
        <v>-166.75</v>
      </c>
      <c r="E13">
        <f t="shared" si="0"/>
        <v>-167.95</v>
      </c>
      <c r="F13">
        <v>-17.225000000000001</v>
      </c>
      <c r="G13">
        <v>-67.325000000000003</v>
      </c>
      <c r="I13">
        <f>'980033'!H393</f>
        <v>-166.68334213932863</v>
      </c>
      <c r="J13">
        <f t="shared" si="1"/>
        <v>6.6657860671369917E-2</v>
      </c>
      <c r="L13">
        <f t="shared" si="2"/>
        <v>-166.53334213932862</v>
      </c>
      <c r="M13">
        <f t="shared" si="3"/>
        <v>-17.225000000000001</v>
      </c>
      <c r="N13">
        <f t="shared" si="4"/>
        <v>-67.325000000000003</v>
      </c>
      <c r="P13">
        <f t="shared" si="5"/>
        <v>-164.18334213932863</v>
      </c>
      <c r="Q13">
        <f t="shared" si="6"/>
        <v>-17.225000000000001</v>
      </c>
      <c r="R13">
        <f t="shared" si="7"/>
        <v>-67.325000000000003</v>
      </c>
    </row>
    <row r="14" spans="3:23">
      <c r="C14" s="4">
        <v>3</v>
      </c>
      <c r="D14">
        <v>-165.815</v>
      </c>
      <c r="E14">
        <f t="shared" si="0"/>
        <v>-167.01499999999999</v>
      </c>
      <c r="F14">
        <v>-17.225000000000001</v>
      </c>
      <c r="G14">
        <v>-78.364999999999995</v>
      </c>
      <c r="I14">
        <f>'980033'!H447</f>
        <v>-165.70321270992054</v>
      </c>
      <c r="J14">
        <f t="shared" si="1"/>
        <v>0.11178729007946231</v>
      </c>
      <c r="L14">
        <f t="shared" si="2"/>
        <v>-165.55321270992053</v>
      </c>
      <c r="M14">
        <f t="shared" si="3"/>
        <v>-17.225000000000001</v>
      </c>
      <c r="N14">
        <f t="shared" si="4"/>
        <v>-78.364999999999995</v>
      </c>
      <c r="P14">
        <f t="shared" si="5"/>
        <v>-163.20321270992054</v>
      </c>
      <c r="Q14">
        <f t="shared" si="6"/>
        <v>-17.225000000000001</v>
      </c>
      <c r="R14">
        <f t="shared" si="7"/>
        <v>-78.364999999999995</v>
      </c>
    </row>
    <row r="15" spans="3:23">
      <c r="C15" s="4">
        <v>4</v>
      </c>
      <c r="D15">
        <v>-165.815</v>
      </c>
      <c r="E15">
        <f t="shared" si="0"/>
        <v>-167.01499999999999</v>
      </c>
      <c r="F15">
        <v>-17.225000000000001</v>
      </c>
      <c r="G15">
        <v>-89.21</v>
      </c>
      <c r="I15">
        <f>'980033'!H501</f>
        <v>-165.83343328967004</v>
      </c>
      <c r="J15">
        <f t="shared" si="1"/>
        <v>-1.8433289670042541E-2</v>
      </c>
      <c r="L15">
        <f t="shared" si="2"/>
        <v>-165.68343328967003</v>
      </c>
      <c r="M15">
        <f t="shared" si="3"/>
        <v>-17.225000000000001</v>
      </c>
      <c r="N15">
        <f t="shared" si="4"/>
        <v>-89.21</v>
      </c>
      <c r="P15">
        <f t="shared" si="5"/>
        <v>-163.33343328967004</v>
      </c>
      <c r="Q15">
        <f t="shared" si="6"/>
        <v>-17.225000000000001</v>
      </c>
      <c r="R15">
        <f t="shared" si="7"/>
        <v>-89.21</v>
      </c>
    </row>
    <row r="16" spans="3:23">
      <c r="C16" s="4">
        <v>5</v>
      </c>
      <c r="D16">
        <v>-166.72499999999999</v>
      </c>
      <c r="E16">
        <f t="shared" si="0"/>
        <v>-167.92499999999998</v>
      </c>
      <c r="F16">
        <v>-17.594999999999999</v>
      </c>
      <c r="G16">
        <v>-100</v>
      </c>
      <c r="I16">
        <f>'980033'!H555</f>
        <v>-166.72387556972754</v>
      </c>
      <c r="J16">
        <f t="shared" si="1"/>
        <v>1.1244302724549016E-3</v>
      </c>
      <c r="L16">
        <f t="shared" si="2"/>
        <v>-166.57387556972753</v>
      </c>
      <c r="M16">
        <f t="shared" si="3"/>
        <v>-17.594999999999999</v>
      </c>
      <c r="N16">
        <f t="shared" si="4"/>
        <v>-100</v>
      </c>
      <c r="P16">
        <f t="shared" si="5"/>
        <v>-164.22387556972754</v>
      </c>
      <c r="Q16">
        <f t="shared" si="6"/>
        <v>-17.594999999999999</v>
      </c>
      <c r="R16">
        <f t="shared" si="7"/>
        <v>-100</v>
      </c>
    </row>
  </sheetData>
  <mergeCells count="1">
    <mergeCell ref="D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980033</vt:lpstr>
      <vt:lpstr>Setup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2013-12-28T21:20:07Z</dcterms:created>
  <dcterms:modified xsi:type="dcterms:W3CDTF">2013-12-29T02:57:38Z</dcterms:modified>
</cp:coreProperties>
</file>